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5.xml" ContentType="application/vnd.openxmlformats-officedocument.spreadsheetml.externalLink+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2025 DATA FOR ENCLOSURE\"/>
    </mc:Choice>
  </mc:AlternateContent>
  <xr:revisionPtr revIDLastSave="0" documentId="13_ncr:1_{449DDF65-CCB7-41F3-9445-DC4EF6965D75}" xr6:coauthVersionLast="47" xr6:coauthVersionMax="47" xr10:uidLastSave="{00000000-0000-0000-0000-000000000000}"/>
  <bookViews>
    <workbookView xWindow="-110" yWindow="-110" windowWidth="19420" windowHeight="10300" xr2:uid="{6EE37E89-9576-438C-8BBD-F46D45539708}"/>
  </bookViews>
  <sheets>
    <sheet name="MAIN" sheetId="14" r:id="rId1"/>
    <sheet name="ENCLOSURE METADATA" sheetId="19" r:id="rId2"/>
    <sheet name="ENRICHMENT" sheetId="18" r:id="rId3"/>
    <sheet name="OBSERVATION REPORT" sheetId="17" r:id="rId4"/>
    <sheet name="BREEDING RECORD" sheetId="16" r:id="rId5"/>
    <sheet name="HEALTH" sheetId="13" r:id="rId6"/>
    <sheet name="ENCLOSURE " sheetId="1" r:id="rId7"/>
    <sheet name="ENCLOSURE STANDARD" sheetId="11" r:id="rId8"/>
    <sheet name="Jan2025 Inventory" sheetId="2" r:id="rId9"/>
    <sheet name="Feb2025 Inventory" sheetId="3" r:id="rId10"/>
    <sheet name="Mar2025 Inventory" sheetId="4" r:id="rId11"/>
    <sheet name="Apr2025 Inventory" sheetId="5" r:id="rId12"/>
    <sheet name="May2025 Inventory" sheetId="6" r:id="rId13"/>
    <sheet name="Jun2025 Inventory" sheetId="7" r:id="rId14"/>
    <sheet name="Jul2025 Inventory" sheetId="8" r:id="rId15"/>
    <sheet name="Aug2025 Inventory" sheetId="9" r:id="rId16"/>
    <sheet name="Sep2025 Inventory" sheetId="10" r:id="rId17"/>
    <sheet name="Oct2025 Inventory" sheetId="15" r:id="rId18"/>
    <sheet name="STAFF" sheetId="12" r:id="rId19"/>
  </sheets>
  <externalReferences>
    <externalReference r:id="rId20"/>
    <externalReference r:id="rId21"/>
    <externalReference r:id="rId22"/>
    <externalReference r:id="rId23"/>
    <externalReference r:id="rId24"/>
    <externalReference r:id="rId25"/>
  </externalReferenc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34" i="15" l="1"/>
  <c r="O234" i="15"/>
  <c r="N234" i="15"/>
  <c r="M234" i="15"/>
  <c r="F234" i="15"/>
  <c r="Q233" i="15"/>
  <c r="S233" i="15" s="1"/>
  <c r="Q232" i="15"/>
  <c r="S232" i="15" s="1"/>
  <c r="S231" i="15"/>
  <c r="Q231" i="15"/>
  <c r="L230" i="15"/>
  <c r="Q230" i="15" s="1"/>
  <c r="S230" i="15" s="1"/>
  <c r="L229" i="15"/>
  <c r="Q229" i="15" s="1"/>
  <c r="S229" i="15" s="1"/>
  <c r="L228" i="15"/>
  <c r="Q228" i="15" s="1"/>
  <c r="S228" i="15" s="1"/>
  <c r="L227" i="15"/>
  <c r="Q227" i="15" s="1"/>
  <c r="S227" i="15" s="1"/>
  <c r="L226" i="15"/>
  <c r="Q226" i="15" s="1"/>
  <c r="S226" i="15" s="1"/>
  <c r="L225" i="15"/>
  <c r="Q225" i="15" s="1"/>
  <c r="S225" i="15" s="1"/>
  <c r="L224" i="15"/>
  <c r="Q224" i="15" s="1"/>
  <c r="S224" i="15" s="1"/>
  <c r="L223" i="15"/>
  <c r="Q223" i="15" s="1"/>
  <c r="S223" i="15" s="1"/>
  <c r="L222" i="15"/>
  <c r="Q222" i="15" s="1"/>
  <c r="S222" i="15" s="1"/>
  <c r="K222" i="15" s="1"/>
  <c r="A222" i="15" s="1"/>
  <c r="L221" i="15"/>
  <c r="Q221" i="15" s="1"/>
  <c r="S221" i="15" s="1"/>
  <c r="K221" i="15" s="1"/>
  <c r="A221" i="15" s="1"/>
  <c r="L220" i="15"/>
  <c r="Q220" i="15" s="1"/>
  <c r="S220" i="15" s="1"/>
  <c r="K220" i="15" s="1"/>
  <c r="A220" i="15" s="1"/>
  <c r="Q219" i="15"/>
  <c r="S219" i="15" s="1"/>
  <c r="K219" i="15" s="1"/>
  <c r="L218" i="15"/>
  <c r="Q218" i="15" s="1"/>
  <c r="S218" i="15" s="1"/>
  <c r="K218" i="15" s="1"/>
  <c r="L217" i="15"/>
  <c r="Q217" i="15" s="1"/>
  <c r="S217" i="15" s="1"/>
  <c r="K217" i="15" s="1"/>
  <c r="L216" i="15"/>
  <c r="Q216" i="15" s="1"/>
  <c r="S216" i="15" s="1"/>
  <c r="K216" i="15" s="1"/>
  <c r="L215" i="15"/>
  <c r="Q215" i="15" s="1"/>
  <c r="S215" i="15" s="1"/>
  <c r="K215" i="15" s="1"/>
  <c r="L214" i="15"/>
  <c r="Q214" i="15" s="1"/>
  <c r="S214" i="15" s="1"/>
  <c r="K214" i="15" s="1"/>
  <c r="L213" i="15"/>
  <c r="Q213" i="15" s="1"/>
  <c r="S213" i="15" s="1"/>
  <c r="K213" i="15" s="1"/>
  <c r="L212" i="15"/>
  <c r="Q212" i="15" s="1"/>
  <c r="S212" i="15" s="1"/>
  <c r="K212" i="15" s="1"/>
  <c r="A212" i="15" s="1"/>
  <c r="L211" i="15"/>
  <c r="Q211" i="15" s="1"/>
  <c r="S211" i="15" s="1"/>
  <c r="K211" i="15" s="1"/>
  <c r="L210" i="15"/>
  <c r="Q210" i="15" s="1"/>
  <c r="S210" i="15" s="1"/>
  <c r="K210" i="15" s="1"/>
  <c r="A210" i="15" s="1"/>
  <c r="L209" i="15"/>
  <c r="Q209" i="15" s="1"/>
  <c r="S209" i="15" s="1"/>
  <c r="K209" i="15" s="1"/>
  <c r="L208" i="15"/>
  <c r="Q208" i="15" s="1"/>
  <c r="S208" i="15" s="1"/>
  <c r="K208" i="15" s="1"/>
  <c r="L207" i="15"/>
  <c r="Q207" i="15" s="1"/>
  <c r="S207" i="15" s="1"/>
  <c r="K207" i="15" s="1"/>
  <c r="A207" i="15" s="1"/>
  <c r="L206" i="15"/>
  <c r="Q206" i="15" s="1"/>
  <c r="S206" i="15" s="1"/>
  <c r="K206" i="15" s="1"/>
  <c r="L205" i="15"/>
  <c r="Q205" i="15" s="1"/>
  <c r="S205" i="15" s="1"/>
  <c r="K205" i="15" s="1"/>
  <c r="L204" i="15"/>
  <c r="Q204" i="15" s="1"/>
  <c r="S204" i="15" s="1"/>
  <c r="K204" i="15" s="1"/>
  <c r="A204" i="15" s="1"/>
  <c r="L203" i="15"/>
  <c r="Q203" i="15" s="1"/>
  <c r="S203" i="15" s="1"/>
  <c r="K203" i="15" s="1"/>
  <c r="L202" i="15"/>
  <c r="Q202" i="15" s="1"/>
  <c r="S202" i="15" s="1"/>
  <c r="K202" i="15" s="1"/>
  <c r="A202" i="15" s="1"/>
  <c r="L201" i="15"/>
  <c r="Q201" i="15" s="1"/>
  <c r="S201" i="15" s="1"/>
  <c r="K201" i="15" s="1"/>
  <c r="A201" i="15" s="1"/>
  <c r="L200" i="15"/>
  <c r="Q200" i="15" s="1"/>
  <c r="S200" i="15" s="1"/>
  <c r="K200" i="15" s="1"/>
  <c r="A200" i="15" s="1"/>
  <c r="L199" i="15"/>
  <c r="Q199" i="15" s="1"/>
  <c r="S199" i="15" s="1"/>
  <c r="K199" i="15" s="1"/>
  <c r="A199" i="15" s="1"/>
  <c r="L198" i="15"/>
  <c r="Q198" i="15" s="1"/>
  <c r="S198" i="15" s="1"/>
  <c r="K198" i="15" s="1"/>
  <c r="A198" i="15" s="1"/>
  <c r="L197" i="15"/>
  <c r="Q197" i="15" s="1"/>
  <c r="S197" i="15" s="1"/>
  <c r="K197" i="15" s="1"/>
  <c r="A197" i="15" s="1"/>
  <c r="L196" i="15"/>
  <c r="Q196" i="15" s="1"/>
  <c r="S196" i="15" s="1"/>
  <c r="K196" i="15" s="1"/>
  <c r="A196" i="15" s="1"/>
  <c r="L195" i="15"/>
  <c r="Q195" i="15" s="1"/>
  <c r="S195" i="15" s="1"/>
  <c r="K195" i="15" s="1"/>
  <c r="L194" i="15"/>
  <c r="Q194" i="15" s="1"/>
  <c r="S194" i="15" s="1"/>
  <c r="K194" i="15" s="1"/>
  <c r="A194" i="15" s="1"/>
  <c r="L193" i="15"/>
  <c r="Q193" i="15" s="1"/>
  <c r="S193" i="15" s="1"/>
  <c r="K193" i="15" s="1"/>
  <c r="A193" i="15" s="1"/>
  <c r="L192" i="15"/>
  <c r="Q192" i="15" s="1"/>
  <c r="S192" i="15" s="1"/>
  <c r="K192" i="15" s="1"/>
  <c r="A192" i="15" s="1"/>
  <c r="L191" i="15"/>
  <c r="Q191" i="15" s="1"/>
  <c r="S191" i="15" s="1"/>
  <c r="K191" i="15" s="1"/>
  <c r="A191" i="15" s="1"/>
  <c r="L190" i="15"/>
  <c r="Q190" i="15" s="1"/>
  <c r="S190" i="15" s="1"/>
  <c r="K190" i="15" s="1"/>
  <c r="A190" i="15" s="1"/>
  <c r="L189" i="15"/>
  <c r="Q189" i="15" s="1"/>
  <c r="S189" i="15" s="1"/>
  <c r="K189" i="15" s="1"/>
  <c r="A189" i="15" s="1"/>
  <c r="L188" i="15"/>
  <c r="Q188" i="15" s="1"/>
  <c r="S188" i="15" s="1"/>
  <c r="K188" i="15" s="1"/>
  <c r="A188" i="15" s="1"/>
  <c r="L187" i="15"/>
  <c r="Q187" i="15" s="1"/>
  <c r="S187" i="15" s="1"/>
  <c r="K187" i="15" s="1"/>
  <c r="A187" i="15" s="1"/>
  <c r="L186" i="15"/>
  <c r="Q186" i="15" s="1"/>
  <c r="S186" i="15" s="1"/>
  <c r="K186" i="15" s="1"/>
  <c r="A186" i="15" s="1"/>
  <c r="L185" i="15"/>
  <c r="Q185" i="15" s="1"/>
  <c r="S185" i="15" s="1"/>
  <c r="K185" i="15" s="1"/>
  <c r="A185" i="15" s="1"/>
  <c r="L184" i="15"/>
  <c r="Q184" i="15" s="1"/>
  <c r="S184" i="15" s="1"/>
  <c r="K184" i="15" s="1"/>
  <c r="A184" i="15" s="1"/>
  <c r="L183" i="15"/>
  <c r="Q183" i="15" s="1"/>
  <c r="S183" i="15" s="1"/>
  <c r="K183" i="15" s="1"/>
  <c r="A183" i="15" s="1"/>
  <c r="L182" i="15"/>
  <c r="Q182" i="15" s="1"/>
  <c r="S182" i="15" s="1"/>
  <c r="K182" i="15" s="1"/>
  <c r="A182" i="15" s="1"/>
  <c r="L181" i="15"/>
  <c r="Q181" i="15" s="1"/>
  <c r="S181" i="15" s="1"/>
  <c r="K181" i="15" s="1"/>
  <c r="L180" i="15"/>
  <c r="Q180" i="15" s="1"/>
  <c r="S180" i="15" s="1"/>
  <c r="K180" i="15" s="1"/>
  <c r="A180" i="15" s="1"/>
  <c r="L179" i="15"/>
  <c r="Q179" i="15" s="1"/>
  <c r="S179" i="15" s="1"/>
  <c r="K179" i="15" s="1"/>
  <c r="A179" i="15" s="1"/>
  <c r="L178" i="15"/>
  <c r="Q178" i="15" s="1"/>
  <c r="S178" i="15" s="1"/>
  <c r="K178" i="15" s="1"/>
  <c r="L177" i="15"/>
  <c r="Q177" i="15" s="1"/>
  <c r="S177" i="15" s="1"/>
  <c r="K177" i="15" s="1"/>
  <c r="L176" i="15"/>
  <c r="Q176" i="15" s="1"/>
  <c r="S176" i="15" s="1"/>
  <c r="K176" i="15" s="1"/>
  <c r="A176" i="15" s="1"/>
  <c r="L175" i="15"/>
  <c r="Q175" i="15" s="1"/>
  <c r="S175" i="15" s="1"/>
  <c r="K175" i="15" s="1"/>
  <c r="A175" i="15" s="1"/>
  <c r="L174" i="15"/>
  <c r="Q174" i="15" s="1"/>
  <c r="S174" i="15" s="1"/>
  <c r="K174" i="15" s="1"/>
  <c r="A174" i="15" s="1"/>
  <c r="L173" i="15"/>
  <c r="Q173" i="15" s="1"/>
  <c r="S173" i="15" s="1"/>
  <c r="K173" i="15" s="1"/>
  <c r="L172" i="15"/>
  <c r="Q172" i="15" s="1"/>
  <c r="S172" i="15" s="1"/>
  <c r="K172" i="15" s="1"/>
  <c r="L171" i="15"/>
  <c r="Q171" i="15" s="1"/>
  <c r="S171" i="15" s="1"/>
  <c r="K171" i="15" s="1"/>
  <c r="A171" i="15" s="1"/>
  <c r="L170" i="15"/>
  <c r="Q170" i="15" s="1"/>
  <c r="S170" i="15" s="1"/>
  <c r="K170" i="15" s="1"/>
  <c r="L169" i="15"/>
  <c r="Q169" i="15" s="1"/>
  <c r="S169" i="15" s="1"/>
  <c r="K169" i="15" s="1"/>
  <c r="A169" i="15" s="1"/>
  <c r="L168" i="15"/>
  <c r="Q168" i="15" s="1"/>
  <c r="S168" i="15" s="1"/>
  <c r="K168" i="15" s="1"/>
  <c r="A168" i="15" s="1"/>
  <c r="L167" i="15"/>
  <c r="Q167" i="15" s="1"/>
  <c r="S167" i="15" s="1"/>
  <c r="K167" i="15" s="1"/>
  <c r="L166" i="15"/>
  <c r="Q166" i="15" s="1"/>
  <c r="S166" i="15" s="1"/>
  <c r="K166" i="15" s="1"/>
  <c r="A166" i="15" s="1"/>
  <c r="L165" i="15"/>
  <c r="Q165" i="15" s="1"/>
  <c r="S165" i="15" s="1"/>
  <c r="K165" i="15" s="1"/>
  <c r="A165" i="15" s="1"/>
  <c r="L164" i="15"/>
  <c r="Q164" i="15" s="1"/>
  <c r="S164" i="15" s="1"/>
  <c r="K164" i="15" s="1"/>
  <c r="L163" i="15"/>
  <c r="Q163" i="15" s="1"/>
  <c r="S163" i="15" s="1"/>
  <c r="K163" i="15" s="1"/>
  <c r="A163" i="15" s="1"/>
  <c r="L162" i="15"/>
  <c r="Q162" i="15" s="1"/>
  <c r="S162" i="15" s="1"/>
  <c r="K162" i="15" s="1"/>
  <c r="L161" i="15"/>
  <c r="Q161" i="15" s="1"/>
  <c r="S161" i="15" s="1"/>
  <c r="K161" i="15" s="1"/>
  <c r="L160" i="15"/>
  <c r="Q160" i="15" s="1"/>
  <c r="S160" i="15" s="1"/>
  <c r="K160" i="15" s="1"/>
  <c r="A160" i="15" s="1"/>
  <c r="L159" i="15"/>
  <c r="Q159" i="15" s="1"/>
  <c r="S159" i="15" s="1"/>
  <c r="K159" i="15" s="1"/>
  <c r="L158" i="15"/>
  <c r="Q158" i="15" s="1"/>
  <c r="S158" i="15" s="1"/>
  <c r="K158" i="15" s="1"/>
  <c r="L157" i="15"/>
  <c r="Q157" i="15" s="1"/>
  <c r="S157" i="15" s="1"/>
  <c r="K157" i="15" s="1"/>
  <c r="A157" i="15" s="1"/>
  <c r="L156" i="15"/>
  <c r="Q156" i="15" s="1"/>
  <c r="S156" i="15" s="1"/>
  <c r="K156" i="15" s="1"/>
  <c r="L155" i="15"/>
  <c r="Q155" i="15" s="1"/>
  <c r="S155" i="15" s="1"/>
  <c r="K155" i="15" s="1"/>
  <c r="A155" i="15" s="1"/>
  <c r="L154" i="15"/>
  <c r="Q154" i="15" s="1"/>
  <c r="S154" i="15" s="1"/>
  <c r="K154" i="15" s="1"/>
  <c r="A154" i="15" s="1"/>
  <c r="L153" i="15"/>
  <c r="Q153" i="15" s="1"/>
  <c r="S153" i="15" s="1"/>
  <c r="K153" i="15" s="1"/>
  <c r="L152" i="15"/>
  <c r="Q152" i="15" s="1"/>
  <c r="S152" i="15" s="1"/>
  <c r="K152" i="15" s="1"/>
  <c r="L151" i="15"/>
  <c r="Q151" i="15" s="1"/>
  <c r="S151" i="15" s="1"/>
  <c r="K151" i="15" s="1"/>
  <c r="L150" i="15"/>
  <c r="Q150" i="15" s="1"/>
  <c r="S150" i="15" s="1"/>
  <c r="K150" i="15" s="1"/>
  <c r="A150" i="15" s="1"/>
  <c r="L149" i="15"/>
  <c r="Q149" i="15" s="1"/>
  <c r="S149" i="15" s="1"/>
  <c r="K149" i="15" s="1"/>
  <c r="L148" i="15"/>
  <c r="Q148" i="15" s="1"/>
  <c r="S148" i="15" s="1"/>
  <c r="K148" i="15" s="1"/>
  <c r="A148" i="15" s="1"/>
  <c r="L147" i="15"/>
  <c r="Q147" i="15" s="1"/>
  <c r="S147" i="15" s="1"/>
  <c r="K147" i="15" s="1"/>
  <c r="L146" i="15"/>
  <c r="Q146" i="15" s="1"/>
  <c r="S146" i="15" s="1"/>
  <c r="K146" i="15" s="1"/>
  <c r="A146" i="15" s="1"/>
  <c r="L145" i="15"/>
  <c r="Q145" i="15" s="1"/>
  <c r="S145" i="15" s="1"/>
  <c r="K145" i="15" s="1"/>
  <c r="L144" i="15"/>
  <c r="Q144" i="15" s="1"/>
  <c r="S144" i="15" s="1"/>
  <c r="K144" i="15" s="1"/>
  <c r="L143" i="15"/>
  <c r="Q143" i="15" s="1"/>
  <c r="S143" i="15" s="1"/>
  <c r="K143" i="15" s="1"/>
  <c r="A143" i="15" s="1"/>
  <c r="L142" i="15"/>
  <c r="Q142" i="15" s="1"/>
  <c r="S142" i="15" s="1"/>
  <c r="K142" i="15" s="1"/>
  <c r="L141" i="15"/>
  <c r="Q141" i="15" s="1"/>
  <c r="S141" i="15" s="1"/>
  <c r="K141" i="15" s="1"/>
  <c r="A141" i="15" s="1"/>
  <c r="L140" i="15"/>
  <c r="Q140" i="15" s="1"/>
  <c r="S140" i="15" s="1"/>
  <c r="K140" i="15" s="1"/>
  <c r="A140" i="15" s="1"/>
  <c r="L139" i="15"/>
  <c r="Q139" i="15" s="1"/>
  <c r="S139" i="15" s="1"/>
  <c r="K139" i="15" s="1"/>
  <c r="A139" i="15" s="1"/>
  <c r="L138" i="15"/>
  <c r="Q138" i="15" s="1"/>
  <c r="S138" i="15" s="1"/>
  <c r="K138" i="15" s="1"/>
  <c r="A138" i="15" s="1"/>
  <c r="L137" i="15"/>
  <c r="Q137" i="15" s="1"/>
  <c r="S137" i="15" s="1"/>
  <c r="K137" i="15" s="1"/>
  <c r="A137" i="15" s="1"/>
  <c r="L136" i="15"/>
  <c r="Q136" i="15" s="1"/>
  <c r="S136" i="15" s="1"/>
  <c r="K136" i="15" s="1"/>
  <c r="A136" i="15" s="1"/>
  <c r="L135" i="15"/>
  <c r="Q135" i="15" s="1"/>
  <c r="S135" i="15" s="1"/>
  <c r="K135" i="15" s="1"/>
  <c r="A135" i="15" s="1"/>
  <c r="L134" i="15"/>
  <c r="Q134" i="15" s="1"/>
  <c r="S134" i="15" s="1"/>
  <c r="K134" i="15" s="1"/>
  <c r="A134" i="15" s="1"/>
  <c r="L133" i="15"/>
  <c r="Q133" i="15" s="1"/>
  <c r="S133" i="15" s="1"/>
  <c r="K133" i="15" s="1"/>
  <c r="A133" i="15" s="1"/>
  <c r="L132" i="15"/>
  <c r="Q132" i="15" s="1"/>
  <c r="S132" i="15" s="1"/>
  <c r="K132" i="15" s="1"/>
  <c r="A132" i="15" s="1"/>
  <c r="L131" i="15"/>
  <c r="Q131" i="15" s="1"/>
  <c r="S131" i="15" s="1"/>
  <c r="K131" i="15" s="1"/>
  <c r="L130" i="15"/>
  <c r="Q130" i="15" s="1"/>
  <c r="S130" i="15" s="1"/>
  <c r="K130" i="15" s="1"/>
  <c r="L129" i="15"/>
  <c r="Q129" i="15" s="1"/>
  <c r="S129" i="15" s="1"/>
  <c r="K129" i="15" s="1"/>
  <c r="A129" i="15" s="1"/>
  <c r="L128" i="15"/>
  <c r="Q128" i="15" s="1"/>
  <c r="S128" i="15" s="1"/>
  <c r="K128" i="15" s="1"/>
  <c r="L127" i="15"/>
  <c r="Q127" i="15" s="1"/>
  <c r="S127" i="15" s="1"/>
  <c r="K127" i="15" s="1"/>
  <c r="L126" i="15"/>
  <c r="Q126" i="15" s="1"/>
  <c r="S126" i="15" s="1"/>
  <c r="K126" i="15" s="1"/>
  <c r="L125" i="15"/>
  <c r="Q125" i="15" s="1"/>
  <c r="S125" i="15" s="1"/>
  <c r="K125" i="15" s="1"/>
  <c r="A125" i="15" s="1"/>
  <c r="L124" i="15"/>
  <c r="Q124" i="15" s="1"/>
  <c r="S124" i="15" s="1"/>
  <c r="K124" i="15" s="1"/>
  <c r="A124" i="15" s="1"/>
  <c r="L123" i="15"/>
  <c r="Q123" i="15" s="1"/>
  <c r="S123" i="15" s="1"/>
  <c r="K123" i="15" s="1"/>
  <c r="L122" i="15"/>
  <c r="Q122" i="15" s="1"/>
  <c r="S122" i="15" s="1"/>
  <c r="K122" i="15" s="1"/>
  <c r="L121" i="15"/>
  <c r="Q121" i="15" s="1"/>
  <c r="S121" i="15" s="1"/>
  <c r="K121" i="15" s="1"/>
  <c r="A121" i="15" s="1"/>
  <c r="L120" i="15"/>
  <c r="Q120" i="15" s="1"/>
  <c r="S120" i="15" s="1"/>
  <c r="K120" i="15" s="1"/>
  <c r="L119" i="15"/>
  <c r="Q119" i="15" s="1"/>
  <c r="S119" i="15" s="1"/>
  <c r="K119" i="15" s="1"/>
  <c r="L118" i="15"/>
  <c r="Q118" i="15" s="1"/>
  <c r="S118" i="15" s="1"/>
  <c r="K118" i="15" s="1"/>
  <c r="L117" i="15"/>
  <c r="Q117" i="15" s="1"/>
  <c r="S117" i="15" s="1"/>
  <c r="K117" i="15" s="1"/>
  <c r="L116" i="15"/>
  <c r="Q116" i="15" s="1"/>
  <c r="S116" i="15" s="1"/>
  <c r="K116" i="15" s="1"/>
  <c r="A116" i="15" s="1"/>
  <c r="L115" i="15"/>
  <c r="Q115" i="15" s="1"/>
  <c r="S115" i="15" s="1"/>
  <c r="K115" i="15" s="1"/>
  <c r="L114" i="15"/>
  <c r="Q114" i="15" s="1"/>
  <c r="S114" i="15" s="1"/>
  <c r="K114" i="15" s="1"/>
  <c r="Q113" i="15"/>
  <c r="S113" i="15" s="1"/>
  <c r="K113" i="15" s="1"/>
  <c r="L112" i="15"/>
  <c r="Q112" i="15" s="1"/>
  <c r="S112" i="15" s="1"/>
  <c r="K112" i="15" s="1"/>
  <c r="A112" i="15" s="1"/>
  <c r="L111" i="15"/>
  <c r="Q111" i="15" s="1"/>
  <c r="S111" i="15" s="1"/>
  <c r="K111" i="15" s="1"/>
  <c r="A111" i="15" s="1"/>
  <c r="L110" i="15"/>
  <c r="Q110" i="15" s="1"/>
  <c r="S110" i="15" s="1"/>
  <c r="K110" i="15" s="1"/>
  <c r="A110" i="15" s="1"/>
  <c r="L109" i="15"/>
  <c r="Q109" i="15" s="1"/>
  <c r="S109" i="15" s="1"/>
  <c r="K109" i="15" s="1"/>
  <c r="L108" i="15"/>
  <c r="Q108" i="15" s="1"/>
  <c r="S108" i="15" s="1"/>
  <c r="K108" i="15" s="1"/>
  <c r="L107" i="15"/>
  <c r="Q107" i="15" s="1"/>
  <c r="S107" i="15" s="1"/>
  <c r="K107" i="15" s="1"/>
  <c r="L106" i="15"/>
  <c r="Q106" i="15" s="1"/>
  <c r="S106" i="15" s="1"/>
  <c r="K106" i="15" s="1"/>
  <c r="A106" i="15" s="1"/>
  <c r="L105" i="15"/>
  <c r="Q105" i="15" s="1"/>
  <c r="S105" i="15" s="1"/>
  <c r="K105" i="15" s="1"/>
  <c r="A105" i="15" s="1"/>
  <c r="L104" i="15"/>
  <c r="Q104" i="15" s="1"/>
  <c r="S104" i="15" s="1"/>
  <c r="K104" i="15" s="1"/>
  <c r="A104" i="15" s="1"/>
  <c r="L103" i="15"/>
  <c r="Q103" i="15" s="1"/>
  <c r="S103" i="15" s="1"/>
  <c r="K103" i="15" s="1"/>
  <c r="A103" i="15" s="1"/>
  <c r="L102" i="15"/>
  <c r="Q102" i="15" s="1"/>
  <c r="S102" i="15" s="1"/>
  <c r="K102" i="15" s="1"/>
  <c r="A102" i="15" s="1"/>
  <c r="L101" i="15"/>
  <c r="Q101" i="15" s="1"/>
  <c r="S101" i="15" s="1"/>
  <c r="K101" i="15" s="1"/>
  <c r="L100" i="15"/>
  <c r="Q100" i="15" s="1"/>
  <c r="S100" i="15" s="1"/>
  <c r="K100" i="15" s="1"/>
  <c r="L99" i="15"/>
  <c r="Q99" i="15" s="1"/>
  <c r="S99" i="15" s="1"/>
  <c r="K99" i="15" s="1"/>
  <c r="L98" i="15"/>
  <c r="Q98" i="15" s="1"/>
  <c r="S98" i="15" s="1"/>
  <c r="K98" i="15" s="1"/>
  <c r="L97" i="15"/>
  <c r="Q97" i="15" s="1"/>
  <c r="S97" i="15" s="1"/>
  <c r="K97" i="15" s="1"/>
  <c r="L96" i="15"/>
  <c r="Q96" i="15" s="1"/>
  <c r="S96" i="15" s="1"/>
  <c r="K96" i="15" s="1"/>
  <c r="L95" i="15"/>
  <c r="Q95" i="15" s="1"/>
  <c r="S95" i="15" s="1"/>
  <c r="K95" i="15" s="1"/>
  <c r="L94" i="15"/>
  <c r="Q94" i="15" s="1"/>
  <c r="S94" i="15" s="1"/>
  <c r="K94" i="15" s="1"/>
  <c r="L93" i="15"/>
  <c r="Q93" i="15" s="1"/>
  <c r="S93" i="15" s="1"/>
  <c r="K93" i="15" s="1"/>
  <c r="A93" i="15" s="1"/>
  <c r="L92" i="15"/>
  <c r="Q92" i="15" s="1"/>
  <c r="S92" i="15" s="1"/>
  <c r="K92" i="15" s="1"/>
  <c r="A92" i="15" s="1"/>
  <c r="L91" i="15"/>
  <c r="Q91" i="15" s="1"/>
  <c r="S91" i="15" s="1"/>
  <c r="K91" i="15" s="1"/>
  <c r="L90" i="15"/>
  <c r="Q90" i="15" s="1"/>
  <c r="S90" i="15" s="1"/>
  <c r="K90" i="15" s="1"/>
  <c r="L89" i="15"/>
  <c r="Q89" i="15" s="1"/>
  <c r="S89" i="15" s="1"/>
  <c r="K89" i="15" s="1"/>
  <c r="A89" i="15" s="1"/>
  <c r="L88" i="15"/>
  <c r="Q88" i="15" s="1"/>
  <c r="S88" i="15" s="1"/>
  <c r="K88" i="15" s="1"/>
  <c r="A88" i="15" s="1"/>
  <c r="L87" i="15"/>
  <c r="Q87" i="15" s="1"/>
  <c r="S87" i="15" s="1"/>
  <c r="K87" i="15" s="1"/>
  <c r="L86" i="15"/>
  <c r="Q86" i="15" s="1"/>
  <c r="S86" i="15" s="1"/>
  <c r="K86" i="15" s="1"/>
  <c r="A86" i="15" s="1"/>
  <c r="L85" i="15"/>
  <c r="Q85" i="15" s="1"/>
  <c r="S85" i="15" s="1"/>
  <c r="K85" i="15" s="1"/>
  <c r="L84" i="15"/>
  <c r="Q84" i="15" s="1"/>
  <c r="S84" i="15" s="1"/>
  <c r="K84" i="15" s="1"/>
  <c r="A84" i="15" s="1"/>
  <c r="L83" i="15"/>
  <c r="Q83" i="15" s="1"/>
  <c r="S83" i="15" s="1"/>
  <c r="K83" i="15" s="1"/>
  <c r="L82" i="15"/>
  <c r="Q82" i="15" s="1"/>
  <c r="S82" i="15" s="1"/>
  <c r="K82" i="15" s="1"/>
  <c r="L81" i="15"/>
  <c r="Q81" i="15" s="1"/>
  <c r="S81" i="15" s="1"/>
  <c r="K81" i="15" s="1"/>
  <c r="L80" i="15"/>
  <c r="Q80" i="15" s="1"/>
  <c r="S80" i="15" s="1"/>
  <c r="K80" i="15" s="1"/>
  <c r="A80" i="15" s="1"/>
  <c r="L79" i="15"/>
  <c r="Q79" i="15" s="1"/>
  <c r="S79" i="15" s="1"/>
  <c r="K79" i="15" s="1"/>
  <c r="A79" i="15" s="1"/>
  <c r="L78" i="15"/>
  <c r="Q78" i="15" s="1"/>
  <c r="S78" i="15" s="1"/>
  <c r="K78" i="15" s="1"/>
  <c r="A78" i="15" s="1"/>
  <c r="Q77" i="15"/>
  <c r="S77" i="15" s="1"/>
  <c r="K77" i="15" s="1"/>
  <c r="L76" i="15"/>
  <c r="Q76" i="15" s="1"/>
  <c r="S76" i="15" s="1"/>
  <c r="K76" i="15" s="1"/>
  <c r="A76" i="15" s="1"/>
  <c r="L75" i="15"/>
  <c r="Q75" i="15" s="1"/>
  <c r="S75" i="15" s="1"/>
  <c r="K75" i="15" s="1"/>
  <c r="A75" i="15" s="1"/>
  <c r="L74" i="15"/>
  <c r="Q74" i="15" s="1"/>
  <c r="S74" i="15" s="1"/>
  <c r="K74" i="15" s="1"/>
  <c r="A74" i="15" s="1"/>
  <c r="L73" i="15"/>
  <c r="Q73" i="15" s="1"/>
  <c r="S73" i="15" s="1"/>
  <c r="K73" i="15" s="1"/>
  <c r="A73" i="15" s="1"/>
  <c r="L72" i="15"/>
  <c r="Q72" i="15" s="1"/>
  <c r="S72" i="15" s="1"/>
  <c r="K72" i="15" s="1"/>
  <c r="A72" i="15" s="1"/>
  <c r="L71" i="15"/>
  <c r="Q71" i="15" s="1"/>
  <c r="S71" i="15" s="1"/>
  <c r="K71" i="15" s="1"/>
  <c r="L70" i="15"/>
  <c r="Q70" i="15" s="1"/>
  <c r="S70" i="15" s="1"/>
  <c r="K70" i="15" s="1"/>
  <c r="L69" i="15"/>
  <c r="Q69" i="15" s="1"/>
  <c r="S69" i="15" s="1"/>
  <c r="K69" i="15" s="1"/>
  <c r="A69" i="15" s="1"/>
  <c r="L68" i="15"/>
  <c r="Q68" i="15" s="1"/>
  <c r="S68" i="15" s="1"/>
  <c r="K68" i="15" s="1"/>
  <c r="L67" i="15"/>
  <c r="Q67" i="15" s="1"/>
  <c r="S67" i="15" s="1"/>
  <c r="K67" i="15" s="1"/>
  <c r="A67" i="15" s="1"/>
  <c r="L66" i="15"/>
  <c r="Q66" i="15" s="1"/>
  <c r="S66" i="15" s="1"/>
  <c r="K66" i="15" s="1"/>
  <c r="L65" i="15"/>
  <c r="Q65" i="15" s="1"/>
  <c r="S65" i="15" s="1"/>
  <c r="K65" i="15" s="1"/>
  <c r="L64" i="15"/>
  <c r="Q64" i="15" s="1"/>
  <c r="S64" i="15" s="1"/>
  <c r="K64" i="15" s="1"/>
  <c r="A64" i="15" s="1"/>
  <c r="L63" i="15"/>
  <c r="Q63" i="15" s="1"/>
  <c r="S63" i="15" s="1"/>
  <c r="K63" i="15" s="1"/>
  <c r="L62" i="15"/>
  <c r="Q62" i="15" s="1"/>
  <c r="S62" i="15" s="1"/>
  <c r="K62" i="15" s="1"/>
  <c r="L61" i="15"/>
  <c r="Q61" i="15" s="1"/>
  <c r="S61" i="15" s="1"/>
  <c r="K61" i="15" s="1"/>
  <c r="A61" i="15" s="1"/>
  <c r="L60" i="15"/>
  <c r="Q60" i="15" s="1"/>
  <c r="S60" i="15" s="1"/>
  <c r="K60" i="15" s="1"/>
  <c r="A60" i="15" s="1"/>
  <c r="L59" i="15"/>
  <c r="Q59" i="15" s="1"/>
  <c r="S59" i="15" s="1"/>
  <c r="K59" i="15" s="1"/>
  <c r="L58" i="15"/>
  <c r="Q58" i="15" s="1"/>
  <c r="S58" i="15" s="1"/>
  <c r="K58" i="15" s="1"/>
  <c r="A58" i="15" s="1"/>
  <c r="L57" i="15"/>
  <c r="Q57" i="15" s="1"/>
  <c r="S57" i="15" s="1"/>
  <c r="K57" i="15" s="1"/>
  <c r="A57" i="15" s="1"/>
  <c r="L56" i="15"/>
  <c r="Q56" i="15" s="1"/>
  <c r="S56" i="15" s="1"/>
  <c r="K56" i="15" s="1"/>
  <c r="A56" i="15" s="1"/>
  <c r="L55" i="15"/>
  <c r="Q55" i="15" s="1"/>
  <c r="S55" i="15" s="1"/>
  <c r="K55" i="15" s="1"/>
  <c r="A55" i="15" s="1"/>
  <c r="L54" i="15"/>
  <c r="Q54" i="15" s="1"/>
  <c r="S54" i="15" s="1"/>
  <c r="K54" i="15" s="1"/>
  <c r="A54" i="15" s="1"/>
  <c r="L53" i="15"/>
  <c r="Q53" i="15" s="1"/>
  <c r="S53" i="15" s="1"/>
  <c r="K53" i="15" s="1"/>
  <c r="L52" i="15"/>
  <c r="Q52" i="15" s="1"/>
  <c r="S52" i="15" s="1"/>
  <c r="K52" i="15" s="1"/>
  <c r="L51" i="15"/>
  <c r="Q51" i="15" s="1"/>
  <c r="S51" i="15" s="1"/>
  <c r="K51" i="15" s="1"/>
  <c r="A51" i="15" s="1"/>
  <c r="L50" i="15"/>
  <c r="Q50" i="15" s="1"/>
  <c r="S50" i="15" s="1"/>
  <c r="K50" i="15" s="1"/>
  <c r="A50" i="15" s="1"/>
  <c r="L49" i="15"/>
  <c r="Q49" i="15" s="1"/>
  <c r="S49" i="15" s="1"/>
  <c r="K49" i="15" s="1"/>
  <c r="L48" i="15"/>
  <c r="Q48" i="15" s="1"/>
  <c r="S48" i="15" s="1"/>
  <c r="K48" i="15" s="1"/>
  <c r="L47" i="15"/>
  <c r="Q47" i="15" s="1"/>
  <c r="S47" i="15" s="1"/>
  <c r="K47" i="15" s="1"/>
  <c r="A47" i="15" s="1"/>
  <c r="L46" i="15"/>
  <c r="Q46" i="15" s="1"/>
  <c r="S46" i="15" s="1"/>
  <c r="K46" i="15" s="1"/>
  <c r="A46" i="15" s="1"/>
  <c r="L45" i="15"/>
  <c r="Q45" i="15" s="1"/>
  <c r="S45" i="15" s="1"/>
  <c r="K45" i="15" s="1"/>
  <c r="A45" i="15" s="1"/>
  <c r="L44" i="15"/>
  <c r="Q44" i="15" s="1"/>
  <c r="S44" i="15" s="1"/>
  <c r="K44" i="15" s="1"/>
  <c r="L43" i="15"/>
  <c r="Q43" i="15" s="1"/>
  <c r="S43" i="15" s="1"/>
  <c r="K43" i="15" s="1"/>
  <c r="S42" i="15"/>
  <c r="K42" i="15" s="1"/>
  <c r="A42" i="15" s="1"/>
  <c r="Q42" i="15"/>
  <c r="L42" i="15"/>
  <c r="L41" i="15"/>
  <c r="Q41" i="15" s="1"/>
  <c r="S41" i="15" s="1"/>
  <c r="K41" i="15" s="1"/>
  <c r="A41" i="15" s="1"/>
  <c r="L40" i="15"/>
  <c r="Q40" i="15" s="1"/>
  <c r="S40" i="15" s="1"/>
  <c r="K40" i="15" s="1"/>
  <c r="L39" i="15"/>
  <c r="Q39" i="15" s="1"/>
  <c r="S39" i="15" s="1"/>
  <c r="K39" i="15" s="1"/>
  <c r="L38" i="15"/>
  <c r="Q38" i="15" s="1"/>
  <c r="S38" i="15" s="1"/>
  <c r="K38" i="15" s="1"/>
  <c r="L37" i="15"/>
  <c r="Q37" i="15" s="1"/>
  <c r="S37" i="15" s="1"/>
  <c r="K37" i="15" s="1"/>
  <c r="A37" i="15" s="1"/>
  <c r="L36" i="15"/>
  <c r="Q36" i="15" s="1"/>
  <c r="S36" i="15" s="1"/>
  <c r="K36" i="15" s="1"/>
  <c r="L35" i="15"/>
  <c r="Q35" i="15" s="1"/>
  <c r="S35" i="15" s="1"/>
  <c r="K35" i="15" s="1"/>
  <c r="A35" i="15" s="1"/>
  <c r="L34" i="15"/>
  <c r="Q34" i="15" s="1"/>
  <c r="S34" i="15" s="1"/>
  <c r="K34" i="15" s="1"/>
  <c r="L33" i="15"/>
  <c r="Q33" i="15" s="1"/>
  <c r="S33" i="15" s="1"/>
  <c r="K33" i="15" s="1"/>
  <c r="A33" i="15" s="1"/>
  <c r="L32" i="15"/>
  <c r="Q32" i="15" s="1"/>
  <c r="S32" i="15" s="1"/>
  <c r="K32" i="15" s="1"/>
  <c r="A32" i="15" s="1"/>
  <c r="L31" i="15"/>
  <c r="Q31" i="15" s="1"/>
  <c r="S31" i="15" s="1"/>
  <c r="K31" i="15" s="1"/>
  <c r="A31" i="15" s="1"/>
  <c r="L30" i="15"/>
  <c r="Q30" i="15" s="1"/>
  <c r="S30" i="15" s="1"/>
  <c r="K30" i="15" s="1"/>
  <c r="L29" i="15"/>
  <c r="Q29" i="15" s="1"/>
  <c r="S29" i="15" s="1"/>
  <c r="K29" i="15" s="1"/>
  <c r="A29" i="15" s="1"/>
  <c r="L28" i="15"/>
  <c r="Q28" i="15" s="1"/>
  <c r="S28" i="15" s="1"/>
  <c r="K28" i="15" s="1"/>
  <c r="L27" i="15"/>
  <c r="Q27" i="15" s="1"/>
  <c r="S27" i="15" s="1"/>
  <c r="K27" i="15" s="1"/>
  <c r="A27" i="15" s="1"/>
  <c r="L26" i="15"/>
  <c r="Q26" i="15" s="1"/>
  <c r="S26" i="15" s="1"/>
  <c r="K26" i="15" s="1"/>
  <c r="A26" i="15" s="1"/>
  <c r="L25" i="15"/>
  <c r="Q25" i="15" s="1"/>
  <c r="S25" i="15" s="1"/>
  <c r="K25" i="15" s="1"/>
  <c r="L24" i="15"/>
  <c r="Q24" i="15" s="1"/>
  <c r="S24" i="15" s="1"/>
  <c r="K24" i="15" s="1"/>
  <c r="A24" i="15" s="1"/>
  <c r="L23" i="15"/>
  <c r="Q23" i="15" s="1"/>
  <c r="S23" i="15" s="1"/>
  <c r="K23" i="15" s="1"/>
  <c r="A23" i="15" s="1"/>
  <c r="L22" i="15"/>
  <c r="Q22" i="15" s="1"/>
  <c r="S22" i="15" s="1"/>
  <c r="K22" i="15" s="1"/>
  <c r="L21" i="15"/>
  <c r="Q21" i="15" s="1"/>
  <c r="S21" i="15" s="1"/>
  <c r="K21" i="15" s="1"/>
  <c r="L20" i="15"/>
  <c r="Q20" i="15" s="1"/>
  <c r="S20" i="15" s="1"/>
  <c r="K20" i="15" s="1"/>
  <c r="L19" i="15"/>
  <c r="Q19" i="15" s="1"/>
  <c r="S19" i="15" s="1"/>
  <c r="K19" i="15" s="1"/>
  <c r="L18" i="15"/>
  <c r="Q18" i="15" s="1"/>
  <c r="S18" i="15" s="1"/>
  <c r="K18" i="15" s="1"/>
  <c r="A18" i="15" s="1"/>
  <c r="L17" i="15"/>
  <c r="Q17" i="15" s="1"/>
  <c r="S17" i="15" s="1"/>
  <c r="K17" i="15" s="1"/>
  <c r="A17" i="15" s="1"/>
  <c r="L16" i="15"/>
  <c r="Q16" i="15" s="1"/>
  <c r="S16" i="15" s="1"/>
  <c r="K16" i="15" s="1"/>
  <c r="A16" i="15" s="1"/>
  <c r="L15" i="15"/>
  <c r="Q15" i="15" s="1"/>
  <c r="S15" i="15" s="1"/>
  <c r="K15" i="15" s="1"/>
  <c r="L14" i="15"/>
  <c r="Q14" i="15" s="1"/>
  <c r="S14" i="15" s="1"/>
  <c r="K14" i="15" s="1"/>
  <c r="A14" i="15" s="1"/>
  <c r="L13" i="15"/>
  <c r="Q13" i="15" s="1"/>
  <c r="S13" i="15" s="1"/>
  <c r="K13" i="15" s="1"/>
  <c r="L12" i="15"/>
  <c r="Q12" i="15" s="1"/>
  <c r="S12" i="15" s="1"/>
  <c r="K12" i="15" s="1"/>
  <c r="L11" i="15"/>
  <c r="Q11" i="15" s="1"/>
  <c r="S11" i="15" s="1"/>
  <c r="K11" i="15" s="1"/>
  <c r="A11" i="15" s="1"/>
  <c r="L10" i="15"/>
  <c r="Q10" i="15" s="1"/>
  <c r="S10" i="15" s="1"/>
  <c r="K10" i="15" s="1"/>
  <c r="A10" i="15" s="1"/>
  <c r="L9" i="15"/>
  <c r="Q9" i="15" s="1"/>
  <c r="S9" i="15" s="1"/>
  <c r="K9" i="15" s="1"/>
  <c r="A9" i="15" s="1"/>
  <c r="L8" i="15"/>
  <c r="A234" i="15" l="1"/>
  <c r="L234" i="15"/>
  <c r="Q8" i="15"/>
  <c r="Q234" i="15" l="1"/>
  <c r="S8" i="15"/>
  <c r="S234" i="15" l="1"/>
  <c r="K8" i="15"/>
  <c r="R231" i="10" l="1"/>
  <c r="O231" i="10"/>
  <c r="N231" i="10"/>
  <c r="M231" i="10"/>
  <c r="F231" i="10"/>
  <c r="L230" i="10"/>
  <c r="Q230" i="10" s="1"/>
  <c r="S230" i="10" s="1"/>
  <c r="L229" i="10"/>
  <c r="Q229" i="10" s="1"/>
  <c r="S229" i="10" s="1"/>
  <c r="L228" i="10"/>
  <c r="Q228" i="10" s="1"/>
  <c r="S228" i="10" s="1"/>
  <c r="L227" i="10"/>
  <c r="Q227" i="10" s="1"/>
  <c r="S227" i="10" s="1"/>
  <c r="L226" i="10"/>
  <c r="Q226" i="10" s="1"/>
  <c r="S226" i="10" s="1"/>
  <c r="L225" i="10"/>
  <c r="Q225" i="10" s="1"/>
  <c r="S225" i="10" s="1"/>
  <c r="L224" i="10"/>
  <c r="Q224" i="10" s="1"/>
  <c r="S224" i="10" s="1"/>
  <c r="L223" i="10"/>
  <c r="Q223" i="10" s="1"/>
  <c r="S223" i="10" s="1"/>
  <c r="L222" i="10"/>
  <c r="Q222" i="10" s="1"/>
  <c r="S222" i="10" s="1"/>
  <c r="K222" i="10" s="1"/>
  <c r="A222" i="10" s="1"/>
  <c r="L221" i="10"/>
  <c r="Q221" i="10" s="1"/>
  <c r="S221" i="10" s="1"/>
  <c r="K221" i="10" s="1"/>
  <c r="A221" i="10" s="1"/>
  <c r="L220" i="10"/>
  <c r="Q220" i="10" s="1"/>
  <c r="S220" i="10" s="1"/>
  <c r="K220" i="10" s="1"/>
  <c r="A220" i="10" s="1"/>
  <c r="L219" i="10"/>
  <c r="Q219" i="10" s="1"/>
  <c r="S219" i="10" s="1"/>
  <c r="K219" i="10" s="1"/>
  <c r="L218" i="10"/>
  <c r="Q218" i="10" s="1"/>
  <c r="S218" i="10" s="1"/>
  <c r="K218" i="10" s="1"/>
  <c r="L217" i="10"/>
  <c r="Q217" i="10" s="1"/>
  <c r="S217" i="10" s="1"/>
  <c r="K217" i="10" s="1"/>
  <c r="L216" i="10"/>
  <c r="Q216" i="10" s="1"/>
  <c r="S216" i="10" s="1"/>
  <c r="K216" i="10" s="1"/>
  <c r="L215" i="10"/>
  <c r="Q215" i="10" s="1"/>
  <c r="S215" i="10" s="1"/>
  <c r="K215" i="10"/>
  <c r="L214" i="10"/>
  <c r="Q214" i="10" s="1"/>
  <c r="S214" i="10" s="1"/>
  <c r="K214" i="10" s="1"/>
  <c r="L213" i="10"/>
  <c r="Q213" i="10" s="1"/>
  <c r="S213" i="10" s="1"/>
  <c r="K213" i="10" s="1"/>
  <c r="L212" i="10"/>
  <c r="Q212" i="10" s="1"/>
  <c r="S212" i="10" s="1"/>
  <c r="K212" i="10" s="1"/>
  <c r="A212" i="10" s="1"/>
  <c r="L211" i="10"/>
  <c r="Q211" i="10" s="1"/>
  <c r="S211" i="10" s="1"/>
  <c r="K211" i="10" s="1"/>
  <c r="L210" i="10"/>
  <c r="Q210" i="10" s="1"/>
  <c r="S210" i="10" s="1"/>
  <c r="K210" i="10" s="1"/>
  <c r="A210" i="10" s="1"/>
  <c r="L209" i="10"/>
  <c r="Q209" i="10" s="1"/>
  <c r="S209" i="10" s="1"/>
  <c r="K209" i="10" s="1"/>
  <c r="L208" i="10"/>
  <c r="Q208" i="10" s="1"/>
  <c r="S208" i="10" s="1"/>
  <c r="K208" i="10" s="1"/>
  <c r="L207" i="10"/>
  <c r="Q207" i="10" s="1"/>
  <c r="S207" i="10" s="1"/>
  <c r="K207" i="10" s="1"/>
  <c r="A207" i="10" s="1"/>
  <c r="L206" i="10"/>
  <c r="Q206" i="10" s="1"/>
  <c r="S206" i="10" s="1"/>
  <c r="K206" i="10" s="1"/>
  <c r="L205" i="10"/>
  <c r="Q205" i="10" s="1"/>
  <c r="S205" i="10" s="1"/>
  <c r="K205" i="10" s="1"/>
  <c r="L204" i="10"/>
  <c r="Q204" i="10" s="1"/>
  <c r="S204" i="10" s="1"/>
  <c r="K204" i="10" s="1"/>
  <c r="L203" i="10"/>
  <c r="Q203" i="10" s="1"/>
  <c r="S203" i="10" s="1"/>
  <c r="K203" i="10" s="1"/>
  <c r="L202" i="10"/>
  <c r="Q202" i="10" s="1"/>
  <c r="S202" i="10" s="1"/>
  <c r="K202" i="10" s="1"/>
  <c r="A202" i="10" s="1"/>
  <c r="L201" i="10"/>
  <c r="Q201" i="10" s="1"/>
  <c r="S201" i="10" s="1"/>
  <c r="K201" i="10" s="1"/>
  <c r="A201" i="10" s="1"/>
  <c r="L200" i="10"/>
  <c r="Q200" i="10" s="1"/>
  <c r="S200" i="10" s="1"/>
  <c r="K200" i="10" s="1"/>
  <c r="A200" i="10" s="1"/>
  <c r="L199" i="10"/>
  <c r="Q199" i="10" s="1"/>
  <c r="S199" i="10" s="1"/>
  <c r="K199" i="10" s="1"/>
  <c r="A199" i="10" s="1"/>
  <c r="L198" i="10"/>
  <c r="Q198" i="10" s="1"/>
  <c r="S198" i="10" s="1"/>
  <c r="K198" i="10" s="1"/>
  <c r="A198" i="10" s="1"/>
  <c r="L197" i="10"/>
  <c r="Q197" i="10" s="1"/>
  <c r="S197" i="10" s="1"/>
  <c r="K197" i="10" s="1"/>
  <c r="A197" i="10" s="1"/>
  <c r="L196" i="10"/>
  <c r="Q196" i="10" s="1"/>
  <c r="S196" i="10" s="1"/>
  <c r="K196" i="10" s="1"/>
  <c r="A196" i="10" s="1"/>
  <c r="L195" i="10"/>
  <c r="Q195" i="10" s="1"/>
  <c r="S195" i="10" s="1"/>
  <c r="K195" i="10" s="1"/>
  <c r="L194" i="10"/>
  <c r="Q194" i="10" s="1"/>
  <c r="S194" i="10" s="1"/>
  <c r="K194" i="10" s="1"/>
  <c r="A194" i="10" s="1"/>
  <c r="L193" i="10"/>
  <c r="Q193" i="10" s="1"/>
  <c r="S193" i="10" s="1"/>
  <c r="K193" i="10" s="1"/>
  <c r="A193" i="10" s="1"/>
  <c r="L192" i="10"/>
  <c r="Q192" i="10" s="1"/>
  <c r="S192" i="10" s="1"/>
  <c r="K192" i="10" s="1"/>
  <c r="A192" i="10" s="1"/>
  <c r="L191" i="10"/>
  <c r="Q191" i="10" s="1"/>
  <c r="S191" i="10" s="1"/>
  <c r="K191" i="10" s="1"/>
  <c r="A191" i="10" s="1"/>
  <c r="L190" i="10"/>
  <c r="Q190" i="10" s="1"/>
  <c r="S190" i="10" s="1"/>
  <c r="K190" i="10" s="1"/>
  <c r="A190" i="10" s="1"/>
  <c r="L189" i="10"/>
  <c r="Q189" i="10" s="1"/>
  <c r="S189" i="10" s="1"/>
  <c r="K189" i="10" s="1"/>
  <c r="A189" i="10" s="1"/>
  <c r="L188" i="10"/>
  <c r="Q188" i="10" s="1"/>
  <c r="S188" i="10" s="1"/>
  <c r="K188" i="10" s="1"/>
  <c r="A188" i="10" s="1"/>
  <c r="L187" i="10"/>
  <c r="Q187" i="10" s="1"/>
  <c r="S187" i="10" s="1"/>
  <c r="K187" i="10" s="1"/>
  <c r="A187" i="10" s="1"/>
  <c r="L186" i="10"/>
  <c r="Q186" i="10" s="1"/>
  <c r="S186" i="10" s="1"/>
  <c r="K186" i="10" s="1"/>
  <c r="A186" i="10" s="1"/>
  <c r="L185" i="10"/>
  <c r="Q185" i="10" s="1"/>
  <c r="S185" i="10" s="1"/>
  <c r="K185" i="10" s="1"/>
  <c r="A185" i="10" s="1"/>
  <c r="L184" i="10"/>
  <c r="Q184" i="10" s="1"/>
  <c r="S184" i="10" s="1"/>
  <c r="K184" i="10" s="1"/>
  <c r="A184" i="10" s="1"/>
  <c r="L183" i="10"/>
  <c r="Q183" i="10" s="1"/>
  <c r="S183" i="10" s="1"/>
  <c r="K183" i="10" s="1"/>
  <c r="A183" i="10" s="1"/>
  <c r="L182" i="10"/>
  <c r="Q182" i="10" s="1"/>
  <c r="S182" i="10" s="1"/>
  <c r="K182" i="10" s="1"/>
  <c r="A182" i="10" s="1"/>
  <c r="L181" i="10"/>
  <c r="Q181" i="10" s="1"/>
  <c r="S181" i="10" s="1"/>
  <c r="K181" i="10" s="1"/>
  <c r="L180" i="10"/>
  <c r="Q180" i="10" s="1"/>
  <c r="S180" i="10" s="1"/>
  <c r="K180" i="10" s="1"/>
  <c r="A180" i="10" s="1"/>
  <c r="L179" i="10"/>
  <c r="Q179" i="10" s="1"/>
  <c r="S179" i="10" s="1"/>
  <c r="K179" i="10" s="1"/>
  <c r="A179" i="10" s="1"/>
  <c r="L178" i="10"/>
  <c r="Q178" i="10" s="1"/>
  <c r="S178" i="10" s="1"/>
  <c r="K178" i="10" s="1"/>
  <c r="L177" i="10"/>
  <c r="Q177" i="10" s="1"/>
  <c r="S177" i="10" s="1"/>
  <c r="K177" i="10" s="1"/>
  <c r="L176" i="10"/>
  <c r="Q176" i="10" s="1"/>
  <c r="S176" i="10" s="1"/>
  <c r="K176" i="10" s="1"/>
  <c r="A176" i="10" s="1"/>
  <c r="L175" i="10"/>
  <c r="Q175" i="10" s="1"/>
  <c r="S175" i="10" s="1"/>
  <c r="K175" i="10" s="1"/>
  <c r="A175" i="10" s="1"/>
  <c r="L174" i="10"/>
  <c r="Q174" i="10" s="1"/>
  <c r="S174" i="10" s="1"/>
  <c r="K174" i="10" s="1"/>
  <c r="A174" i="10" s="1"/>
  <c r="L173" i="10"/>
  <c r="Q173" i="10" s="1"/>
  <c r="S173" i="10" s="1"/>
  <c r="K173" i="10" s="1"/>
  <c r="L172" i="10"/>
  <c r="Q172" i="10" s="1"/>
  <c r="S172" i="10" s="1"/>
  <c r="K172" i="10" s="1"/>
  <c r="L171" i="10"/>
  <c r="Q171" i="10" s="1"/>
  <c r="S171" i="10" s="1"/>
  <c r="K171" i="10" s="1"/>
  <c r="A171" i="10" s="1"/>
  <c r="L170" i="10"/>
  <c r="Q170" i="10" s="1"/>
  <c r="S170" i="10" s="1"/>
  <c r="K170" i="10" s="1"/>
  <c r="L169" i="10"/>
  <c r="Q169" i="10" s="1"/>
  <c r="S169" i="10" s="1"/>
  <c r="K169" i="10" s="1"/>
  <c r="A169" i="10" s="1"/>
  <c r="L168" i="10"/>
  <c r="Q168" i="10" s="1"/>
  <c r="S168" i="10" s="1"/>
  <c r="K168" i="10" s="1"/>
  <c r="A168" i="10" s="1"/>
  <c r="L167" i="10"/>
  <c r="Q167" i="10" s="1"/>
  <c r="S167" i="10" s="1"/>
  <c r="K167" i="10" s="1"/>
  <c r="L166" i="10"/>
  <c r="Q166" i="10" s="1"/>
  <c r="S166" i="10" s="1"/>
  <c r="K166" i="10" s="1"/>
  <c r="A166" i="10" s="1"/>
  <c r="L165" i="10"/>
  <c r="Q165" i="10" s="1"/>
  <c r="S165" i="10" s="1"/>
  <c r="K165" i="10" s="1"/>
  <c r="A165" i="10" s="1"/>
  <c r="L164" i="10"/>
  <c r="Q164" i="10" s="1"/>
  <c r="S164" i="10" s="1"/>
  <c r="K164" i="10" s="1"/>
  <c r="L163" i="10"/>
  <c r="Q163" i="10" s="1"/>
  <c r="S163" i="10" s="1"/>
  <c r="K163" i="10" s="1"/>
  <c r="A163" i="10" s="1"/>
  <c r="L162" i="10"/>
  <c r="Q162" i="10" s="1"/>
  <c r="S162" i="10" s="1"/>
  <c r="K162" i="10" s="1"/>
  <c r="L161" i="10"/>
  <c r="Q161" i="10" s="1"/>
  <c r="S161" i="10" s="1"/>
  <c r="K161" i="10" s="1"/>
  <c r="L160" i="10"/>
  <c r="Q160" i="10" s="1"/>
  <c r="S160" i="10" s="1"/>
  <c r="K160" i="10" s="1"/>
  <c r="A160" i="10" s="1"/>
  <c r="L159" i="10"/>
  <c r="Q159" i="10" s="1"/>
  <c r="S159" i="10" s="1"/>
  <c r="K159" i="10" s="1"/>
  <c r="L158" i="10"/>
  <c r="Q158" i="10" s="1"/>
  <c r="S158" i="10" s="1"/>
  <c r="K158" i="10" s="1"/>
  <c r="L157" i="10"/>
  <c r="Q157" i="10" s="1"/>
  <c r="S157" i="10" s="1"/>
  <c r="K157" i="10" s="1"/>
  <c r="A157" i="10" s="1"/>
  <c r="L156" i="10"/>
  <c r="Q156" i="10" s="1"/>
  <c r="S156" i="10" s="1"/>
  <c r="K156" i="10" s="1"/>
  <c r="L155" i="10"/>
  <c r="Q155" i="10" s="1"/>
  <c r="S155" i="10" s="1"/>
  <c r="K155" i="10" s="1"/>
  <c r="A155" i="10" s="1"/>
  <c r="L154" i="10"/>
  <c r="Q154" i="10" s="1"/>
  <c r="S154" i="10" s="1"/>
  <c r="K154" i="10" s="1"/>
  <c r="A154" i="10" s="1"/>
  <c r="L153" i="10"/>
  <c r="Q153" i="10" s="1"/>
  <c r="S153" i="10" s="1"/>
  <c r="K153" i="10" s="1"/>
  <c r="L152" i="10"/>
  <c r="Q152" i="10" s="1"/>
  <c r="S152" i="10" s="1"/>
  <c r="K152" i="10" s="1"/>
  <c r="L151" i="10"/>
  <c r="Q151" i="10" s="1"/>
  <c r="S151" i="10" s="1"/>
  <c r="K151" i="10" s="1"/>
  <c r="L150" i="10"/>
  <c r="Q150" i="10" s="1"/>
  <c r="S150" i="10" s="1"/>
  <c r="K150" i="10" s="1"/>
  <c r="A150" i="10" s="1"/>
  <c r="L149" i="10"/>
  <c r="Q149" i="10" s="1"/>
  <c r="S149" i="10" s="1"/>
  <c r="K149" i="10" s="1"/>
  <c r="L148" i="10"/>
  <c r="Q148" i="10" s="1"/>
  <c r="S148" i="10" s="1"/>
  <c r="K148" i="10" s="1"/>
  <c r="A148" i="10" s="1"/>
  <c r="L147" i="10"/>
  <c r="Q147" i="10" s="1"/>
  <c r="S147" i="10" s="1"/>
  <c r="K147" i="10" s="1"/>
  <c r="L146" i="10"/>
  <c r="Q146" i="10" s="1"/>
  <c r="S146" i="10" s="1"/>
  <c r="K146" i="10" s="1"/>
  <c r="A146" i="10" s="1"/>
  <c r="L145" i="10"/>
  <c r="Q145" i="10" s="1"/>
  <c r="S145" i="10" s="1"/>
  <c r="K145" i="10" s="1"/>
  <c r="L144" i="10"/>
  <c r="Q144" i="10" s="1"/>
  <c r="S144" i="10" s="1"/>
  <c r="K144" i="10" s="1"/>
  <c r="L143" i="10"/>
  <c r="Q143" i="10" s="1"/>
  <c r="S143" i="10" s="1"/>
  <c r="K143" i="10" s="1"/>
  <c r="A143" i="10" s="1"/>
  <c r="L142" i="10"/>
  <c r="Q142" i="10" s="1"/>
  <c r="S142" i="10" s="1"/>
  <c r="K142" i="10" s="1"/>
  <c r="L141" i="10"/>
  <c r="Q141" i="10" s="1"/>
  <c r="S141" i="10" s="1"/>
  <c r="K141" i="10" s="1"/>
  <c r="A141" i="10" s="1"/>
  <c r="L140" i="10"/>
  <c r="Q140" i="10" s="1"/>
  <c r="S140" i="10" s="1"/>
  <c r="K140" i="10" s="1"/>
  <c r="A140" i="10" s="1"/>
  <c r="L139" i="10"/>
  <c r="Q139" i="10" s="1"/>
  <c r="S139" i="10" s="1"/>
  <c r="K139" i="10" s="1"/>
  <c r="A139" i="10" s="1"/>
  <c r="L138" i="10"/>
  <c r="Q138" i="10" s="1"/>
  <c r="S138" i="10" s="1"/>
  <c r="K138" i="10" s="1"/>
  <c r="A138" i="10" s="1"/>
  <c r="L137" i="10"/>
  <c r="Q137" i="10" s="1"/>
  <c r="S137" i="10" s="1"/>
  <c r="K137" i="10" s="1"/>
  <c r="A137" i="10" s="1"/>
  <c r="L136" i="10"/>
  <c r="Q136" i="10" s="1"/>
  <c r="S136" i="10" s="1"/>
  <c r="K136" i="10" s="1"/>
  <c r="A136" i="10" s="1"/>
  <c r="L135" i="10"/>
  <c r="Q135" i="10" s="1"/>
  <c r="S135" i="10" s="1"/>
  <c r="K135" i="10" s="1"/>
  <c r="A135" i="10" s="1"/>
  <c r="L134" i="10"/>
  <c r="Q134" i="10" s="1"/>
  <c r="S134" i="10" s="1"/>
  <c r="K134" i="10" s="1"/>
  <c r="A134" i="10" s="1"/>
  <c r="L133" i="10"/>
  <c r="Q133" i="10" s="1"/>
  <c r="S133" i="10" s="1"/>
  <c r="K133" i="10" s="1"/>
  <c r="A133" i="10" s="1"/>
  <c r="L132" i="10"/>
  <c r="Q132" i="10" s="1"/>
  <c r="S132" i="10" s="1"/>
  <c r="K132" i="10" s="1"/>
  <c r="A132" i="10" s="1"/>
  <c r="L131" i="10"/>
  <c r="Q131" i="10" s="1"/>
  <c r="S131" i="10" s="1"/>
  <c r="K131" i="10" s="1"/>
  <c r="L130" i="10"/>
  <c r="Q130" i="10" s="1"/>
  <c r="S130" i="10" s="1"/>
  <c r="K130" i="10" s="1"/>
  <c r="L129" i="10"/>
  <c r="Q129" i="10" s="1"/>
  <c r="S129" i="10" s="1"/>
  <c r="K129" i="10" s="1"/>
  <c r="A129" i="10" s="1"/>
  <c r="L128" i="10"/>
  <c r="Q128" i="10" s="1"/>
  <c r="S128" i="10" s="1"/>
  <c r="K128" i="10" s="1"/>
  <c r="L127" i="10"/>
  <c r="Q127" i="10" s="1"/>
  <c r="S127" i="10" s="1"/>
  <c r="K127" i="10" s="1"/>
  <c r="L126" i="10"/>
  <c r="Q126" i="10" s="1"/>
  <c r="S126" i="10" s="1"/>
  <c r="K126" i="10" s="1"/>
  <c r="L125" i="10"/>
  <c r="Q125" i="10" s="1"/>
  <c r="S125" i="10" s="1"/>
  <c r="K125" i="10" s="1"/>
  <c r="A125" i="10" s="1"/>
  <c r="L124" i="10"/>
  <c r="Q124" i="10" s="1"/>
  <c r="S124" i="10" s="1"/>
  <c r="K124" i="10" s="1"/>
  <c r="A124" i="10" s="1"/>
  <c r="L123" i="10"/>
  <c r="Q123" i="10" s="1"/>
  <c r="S123" i="10" s="1"/>
  <c r="K123" i="10" s="1"/>
  <c r="L122" i="10"/>
  <c r="Q122" i="10" s="1"/>
  <c r="S122" i="10" s="1"/>
  <c r="K122" i="10" s="1"/>
  <c r="L121" i="10"/>
  <c r="Q121" i="10" s="1"/>
  <c r="S121" i="10" s="1"/>
  <c r="K121" i="10" s="1"/>
  <c r="A121" i="10" s="1"/>
  <c r="L120" i="10"/>
  <c r="Q120" i="10" s="1"/>
  <c r="S120" i="10" s="1"/>
  <c r="K120" i="10" s="1"/>
  <c r="L119" i="10"/>
  <c r="Q119" i="10" s="1"/>
  <c r="S119" i="10" s="1"/>
  <c r="K119" i="10" s="1"/>
  <c r="L118" i="10"/>
  <c r="Q118" i="10" s="1"/>
  <c r="S118" i="10" s="1"/>
  <c r="K118" i="10" s="1"/>
  <c r="L117" i="10"/>
  <c r="Q117" i="10" s="1"/>
  <c r="S117" i="10" s="1"/>
  <c r="K117" i="10" s="1"/>
  <c r="L116" i="10"/>
  <c r="Q116" i="10" s="1"/>
  <c r="S116" i="10" s="1"/>
  <c r="K116" i="10" s="1"/>
  <c r="A116" i="10" s="1"/>
  <c r="L115" i="10"/>
  <c r="Q115" i="10" s="1"/>
  <c r="S115" i="10" s="1"/>
  <c r="K115" i="10" s="1"/>
  <c r="L114" i="10"/>
  <c r="Q114" i="10" s="1"/>
  <c r="S114" i="10" s="1"/>
  <c r="K114" i="10" s="1"/>
  <c r="L113" i="10"/>
  <c r="Q113" i="10" s="1"/>
  <c r="S113" i="10" s="1"/>
  <c r="K113" i="10" s="1"/>
  <c r="L112" i="10"/>
  <c r="Q112" i="10" s="1"/>
  <c r="S112" i="10" s="1"/>
  <c r="K112" i="10" s="1"/>
  <c r="A112" i="10" s="1"/>
  <c r="L111" i="10"/>
  <c r="Q111" i="10" s="1"/>
  <c r="S111" i="10" s="1"/>
  <c r="K111" i="10" s="1"/>
  <c r="A111" i="10" s="1"/>
  <c r="L110" i="10"/>
  <c r="Q110" i="10" s="1"/>
  <c r="S110" i="10" s="1"/>
  <c r="K110" i="10" s="1"/>
  <c r="A110" i="10" s="1"/>
  <c r="L109" i="10"/>
  <c r="Q109" i="10" s="1"/>
  <c r="S109" i="10" s="1"/>
  <c r="K109" i="10" s="1"/>
  <c r="L108" i="10"/>
  <c r="Q108" i="10" s="1"/>
  <c r="S108" i="10" s="1"/>
  <c r="K108" i="10" s="1"/>
  <c r="L107" i="10"/>
  <c r="Q107" i="10" s="1"/>
  <c r="S107" i="10" s="1"/>
  <c r="K107" i="10" s="1"/>
  <c r="L106" i="10"/>
  <c r="Q106" i="10" s="1"/>
  <c r="S106" i="10" s="1"/>
  <c r="K106" i="10" s="1"/>
  <c r="A106" i="10" s="1"/>
  <c r="L105" i="10"/>
  <c r="Q105" i="10" s="1"/>
  <c r="S105" i="10" s="1"/>
  <c r="K105" i="10" s="1"/>
  <c r="A105" i="10" s="1"/>
  <c r="L104" i="10"/>
  <c r="Q104" i="10" s="1"/>
  <c r="S104" i="10" s="1"/>
  <c r="K104" i="10" s="1"/>
  <c r="A104" i="10" s="1"/>
  <c r="L103" i="10"/>
  <c r="Q103" i="10" s="1"/>
  <c r="S103" i="10" s="1"/>
  <c r="K103" i="10" s="1"/>
  <c r="A103" i="10" s="1"/>
  <c r="L102" i="10"/>
  <c r="Q102" i="10" s="1"/>
  <c r="S102" i="10" s="1"/>
  <c r="K102" i="10" s="1"/>
  <c r="A102" i="10" s="1"/>
  <c r="L101" i="10"/>
  <c r="Q101" i="10" s="1"/>
  <c r="S101" i="10" s="1"/>
  <c r="K101" i="10" s="1"/>
  <c r="L100" i="10"/>
  <c r="Q100" i="10" s="1"/>
  <c r="S100" i="10" s="1"/>
  <c r="K100" i="10" s="1"/>
  <c r="L99" i="10"/>
  <c r="Q99" i="10" s="1"/>
  <c r="S99" i="10" s="1"/>
  <c r="K99" i="10" s="1"/>
  <c r="L98" i="10"/>
  <c r="Q98" i="10" s="1"/>
  <c r="S98" i="10" s="1"/>
  <c r="K98" i="10" s="1"/>
  <c r="L97" i="10"/>
  <c r="Q97" i="10" s="1"/>
  <c r="S97" i="10" s="1"/>
  <c r="K97" i="10" s="1"/>
  <c r="L96" i="10"/>
  <c r="Q96" i="10" s="1"/>
  <c r="S96" i="10" s="1"/>
  <c r="K96" i="10" s="1"/>
  <c r="L95" i="10"/>
  <c r="Q95" i="10" s="1"/>
  <c r="S95" i="10" s="1"/>
  <c r="K95" i="10" s="1"/>
  <c r="L94" i="10"/>
  <c r="Q94" i="10" s="1"/>
  <c r="S94" i="10" s="1"/>
  <c r="K94" i="10" s="1"/>
  <c r="L93" i="10"/>
  <c r="Q93" i="10" s="1"/>
  <c r="S93" i="10" s="1"/>
  <c r="K93" i="10" s="1"/>
  <c r="A93" i="10" s="1"/>
  <c r="L92" i="10"/>
  <c r="Q92" i="10" s="1"/>
  <c r="S92" i="10" s="1"/>
  <c r="K92" i="10" s="1"/>
  <c r="A92" i="10" s="1"/>
  <c r="L91" i="10"/>
  <c r="Q91" i="10" s="1"/>
  <c r="S91" i="10" s="1"/>
  <c r="K91" i="10" s="1"/>
  <c r="L90" i="10"/>
  <c r="Q90" i="10" s="1"/>
  <c r="S90" i="10" s="1"/>
  <c r="K90" i="10" s="1"/>
  <c r="L89" i="10"/>
  <c r="Q89" i="10" s="1"/>
  <c r="S89" i="10" s="1"/>
  <c r="K89" i="10" s="1"/>
  <c r="A89" i="10" s="1"/>
  <c r="L88" i="10"/>
  <c r="Q88" i="10" s="1"/>
  <c r="S88" i="10" s="1"/>
  <c r="K88" i="10" s="1"/>
  <c r="A88" i="10" s="1"/>
  <c r="L87" i="10"/>
  <c r="Q87" i="10" s="1"/>
  <c r="S87" i="10" s="1"/>
  <c r="K87" i="10" s="1"/>
  <c r="L86" i="10"/>
  <c r="Q86" i="10" s="1"/>
  <c r="S86" i="10" s="1"/>
  <c r="K86" i="10" s="1"/>
  <c r="A86" i="10" s="1"/>
  <c r="L85" i="10"/>
  <c r="Q85" i="10" s="1"/>
  <c r="S85" i="10" s="1"/>
  <c r="K85" i="10" s="1"/>
  <c r="L84" i="10"/>
  <c r="Q84" i="10" s="1"/>
  <c r="S84" i="10" s="1"/>
  <c r="K84" i="10" s="1"/>
  <c r="A84" i="10" s="1"/>
  <c r="L83" i="10"/>
  <c r="Q83" i="10" s="1"/>
  <c r="S83" i="10" s="1"/>
  <c r="K83" i="10" s="1"/>
  <c r="L82" i="10"/>
  <c r="Q82" i="10" s="1"/>
  <c r="S82" i="10" s="1"/>
  <c r="K82" i="10" s="1"/>
  <c r="L81" i="10"/>
  <c r="Q81" i="10" s="1"/>
  <c r="S81" i="10" s="1"/>
  <c r="K81" i="10" s="1"/>
  <c r="L80" i="10"/>
  <c r="Q80" i="10" s="1"/>
  <c r="S80" i="10" s="1"/>
  <c r="K80" i="10" s="1"/>
  <c r="A80" i="10" s="1"/>
  <c r="L79" i="10"/>
  <c r="Q79" i="10" s="1"/>
  <c r="S79" i="10" s="1"/>
  <c r="K79" i="10" s="1"/>
  <c r="A79" i="10" s="1"/>
  <c r="L78" i="10"/>
  <c r="Q78" i="10" s="1"/>
  <c r="S78" i="10" s="1"/>
  <c r="K78" i="10" s="1"/>
  <c r="A78" i="10" s="1"/>
  <c r="K77" i="10"/>
  <c r="A77" i="10" s="1"/>
  <c r="L76" i="10"/>
  <c r="Q76" i="10" s="1"/>
  <c r="S76" i="10" s="1"/>
  <c r="K76" i="10" s="1"/>
  <c r="A76" i="10" s="1"/>
  <c r="L75" i="10"/>
  <c r="Q75" i="10" s="1"/>
  <c r="S75" i="10" s="1"/>
  <c r="K75" i="10" s="1"/>
  <c r="A75" i="10" s="1"/>
  <c r="L74" i="10"/>
  <c r="Q74" i="10" s="1"/>
  <c r="S74" i="10" s="1"/>
  <c r="K74" i="10" s="1"/>
  <c r="A74" i="10" s="1"/>
  <c r="L73" i="10"/>
  <c r="Q73" i="10" s="1"/>
  <c r="S73" i="10" s="1"/>
  <c r="K73" i="10" s="1"/>
  <c r="A73" i="10" s="1"/>
  <c r="L72" i="10"/>
  <c r="Q72" i="10" s="1"/>
  <c r="S72" i="10" s="1"/>
  <c r="K72" i="10" s="1"/>
  <c r="A72" i="10" s="1"/>
  <c r="L71" i="10"/>
  <c r="Q71" i="10" s="1"/>
  <c r="S71" i="10" s="1"/>
  <c r="K71" i="10" s="1"/>
  <c r="L70" i="10"/>
  <c r="Q70" i="10" s="1"/>
  <c r="S70" i="10" s="1"/>
  <c r="K70" i="10" s="1"/>
  <c r="L69" i="10"/>
  <c r="Q69" i="10" s="1"/>
  <c r="S69" i="10" s="1"/>
  <c r="K69" i="10" s="1"/>
  <c r="A69" i="10" s="1"/>
  <c r="L68" i="10"/>
  <c r="Q68" i="10" s="1"/>
  <c r="S68" i="10" s="1"/>
  <c r="K68" i="10" s="1"/>
  <c r="L67" i="10"/>
  <c r="Q67" i="10" s="1"/>
  <c r="S67" i="10" s="1"/>
  <c r="K67" i="10" s="1"/>
  <c r="A67" i="10" s="1"/>
  <c r="L66" i="10"/>
  <c r="Q66" i="10" s="1"/>
  <c r="S66" i="10" s="1"/>
  <c r="K66" i="10" s="1"/>
  <c r="L65" i="10"/>
  <c r="Q65" i="10" s="1"/>
  <c r="S65" i="10" s="1"/>
  <c r="K65" i="10" s="1"/>
  <c r="L64" i="10"/>
  <c r="Q64" i="10" s="1"/>
  <c r="S64" i="10" s="1"/>
  <c r="K64" i="10" s="1"/>
  <c r="A64" i="10" s="1"/>
  <c r="L63" i="10"/>
  <c r="Q63" i="10" s="1"/>
  <c r="S63" i="10" s="1"/>
  <c r="K63" i="10" s="1"/>
  <c r="L62" i="10"/>
  <c r="Q62" i="10" s="1"/>
  <c r="S62" i="10" s="1"/>
  <c r="K62" i="10" s="1"/>
  <c r="L61" i="10"/>
  <c r="Q61" i="10" s="1"/>
  <c r="S61" i="10" s="1"/>
  <c r="K61" i="10" s="1"/>
  <c r="A61" i="10" s="1"/>
  <c r="L60" i="10"/>
  <c r="Q60" i="10" s="1"/>
  <c r="S60" i="10" s="1"/>
  <c r="K60" i="10" s="1"/>
  <c r="A60" i="10" s="1"/>
  <c r="L59" i="10"/>
  <c r="Q59" i="10" s="1"/>
  <c r="S59" i="10" s="1"/>
  <c r="K59" i="10" s="1"/>
  <c r="L58" i="10"/>
  <c r="Q58" i="10" s="1"/>
  <c r="S58" i="10" s="1"/>
  <c r="K58" i="10" s="1"/>
  <c r="A58" i="10" s="1"/>
  <c r="L57" i="10"/>
  <c r="Q57" i="10" s="1"/>
  <c r="S57" i="10" s="1"/>
  <c r="K57" i="10" s="1"/>
  <c r="A57" i="10" s="1"/>
  <c r="L56" i="10"/>
  <c r="Q56" i="10" s="1"/>
  <c r="S56" i="10" s="1"/>
  <c r="K56" i="10" s="1"/>
  <c r="A56" i="10" s="1"/>
  <c r="L55" i="10"/>
  <c r="Q55" i="10" s="1"/>
  <c r="S55" i="10" s="1"/>
  <c r="K55" i="10" s="1"/>
  <c r="A55" i="10" s="1"/>
  <c r="L54" i="10"/>
  <c r="Q54" i="10" s="1"/>
  <c r="S54" i="10" s="1"/>
  <c r="K54" i="10" s="1"/>
  <c r="A54" i="10" s="1"/>
  <c r="L53" i="10"/>
  <c r="Q53" i="10" s="1"/>
  <c r="S53" i="10" s="1"/>
  <c r="K53" i="10" s="1"/>
  <c r="L52" i="10"/>
  <c r="Q52" i="10" s="1"/>
  <c r="S52" i="10" s="1"/>
  <c r="K52" i="10" s="1"/>
  <c r="L51" i="10"/>
  <c r="Q51" i="10" s="1"/>
  <c r="S51" i="10" s="1"/>
  <c r="K51" i="10" s="1"/>
  <c r="A51" i="10" s="1"/>
  <c r="L50" i="10"/>
  <c r="Q50" i="10" s="1"/>
  <c r="S50" i="10" s="1"/>
  <c r="K50" i="10" s="1"/>
  <c r="A50" i="10" s="1"/>
  <c r="L49" i="10"/>
  <c r="Q49" i="10" s="1"/>
  <c r="S49" i="10" s="1"/>
  <c r="K49" i="10" s="1"/>
  <c r="L48" i="10"/>
  <c r="Q48" i="10" s="1"/>
  <c r="S48" i="10" s="1"/>
  <c r="K48" i="10" s="1"/>
  <c r="L47" i="10"/>
  <c r="Q47" i="10" s="1"/>
  <c r="S47" i="10" s="1"/>
  <c r="K47" i="10" s="1"/>
  <c r="A47" i="10" s="1"/>
  <c r="L46" i="10"/>
  <c r="Q46" i="10" s="1"/>
  <c r="S46" i="10" s="1"/>
  <c r="K46" i="10" s="1"/>
  <c r="A46" i="10" s="1"/>
  <c r="L45" i="10"/>
  <c r="Q45" i="10" s="1"/>
  <c r="S45" i="10" s="1"/>
  <c r="K45" i="10" s="1"/>
  <c r="A45" i="10" s="1"/>
  <c r="L44" i="10"/>
  <c r="Q44" i="10" s="1"/>
  <c r="S44" i="10" s="1"/>
  <c r="K44" i="10" s="1"/>
  <c r="L43" i="10"/>
  <c r="Q43" i="10" s="1"/>
  <c r="S43" i="10" s="1"/>
  <c r="K43" i="10" s="1"/>
  <c r="L42" i="10"/>
  <c r="Q42" i="10" s="1"/>
  <c r="S42" i="10" s="1"/>
  <c r="K42" i="10" s="1"/>
  <c r="A42" i="10" s="1"/>
  <c r="Q41" i="10"/>
  <c r="S41" i="10" s="1"/>
  <c r="K41" i="10" s="1"/>
  <c r="A41" i="10" s="1"/>
  <c r="L40" i="10"/>
  <c r="Q40" i="10" s="1"/>
  <c r="S40" i="10" s="1"/>
  <c r="K40" i="10" s="1"/>
  <c r="L39" i="10"/>
  <c r="Q39" i="10" s="1"/>
  <c r="S39" i="10" s="1"/>
  <c r="K39" i="10" s="1"/>
  <c r="L38" i="10"/>
  <c r="Q38" i="10" s="1"/>
  <c r="S38" i="10" s="1"/>
  <c r="K38" i="10" s="1"/>
  <c r="L37" i="10"/>
  <c r="Q37" i="10" s="1"/>
  <c r="S37" i="10" s="1"/>
  <c r="K37" i="10" s="1"/>
  <c r="A37" i="10" s="1"/>
  <c r="L36" i="10"/>
  <c r="Q36" i="10" s="1"/>
  <c r="S36" i="10" s="1"/>
  <c r="K36" i="10" s="1"/>
  <c r="L35" i="10"/>
  <c r="Q35" i="10" s="1"/>
  <c r="S35" i="10" s="1"/>
  <c r="K35" i="10" s="1"/>
  <c r="A35" i="10" s="1"/>
  <c r="L34" i="10"/>
  <c r="Q34" i="10" s="1"/>
  <c r="S34" i="10" s="1"/>
  <c r="K34" i="10" s="1"/>
  <c r="L33" i="10"/>
  <c r="Q33" i="10" s="1"/>
  <c r="S33" i="10" s="1"/>
  <c r="K33" i="10" s="1"/>
  <c r="A33" i="10" s="1"/>
  <c r="L32" i="10"/>
  <c r="Q32" i="10" s="1"/>
  <c r="S32" i="10" s="1"/>
  <c r="K32" i="10" s="1"/>
  <c r="A32" i="10" s="1"/>
  <c r="L31" i="10"/>
  <c r="Q31" i="10" s="1"/>
  <c r="S31" i="10" s="1"/>
  <c r="K31" i="10" s="1"/>
  <c r="A31" i="10" s="1"/>
  <c r="L30" i="10"/>
  <c r="Q30" i="10" s="1"/>
  <c r="S30" i="10" s="1"/>
  <c r="K30" i="10" s="1"/>
  <c r="L29" i="10"/>
  <c r="Q29" i="10" s="1"/>
  <c r="S29" i="10" s="1"/>
  <c r="K29" i="10" s="1"/>
  <c r="A29" i="10" s="1"/>
  <c r="L28" i="10"/>
  <c r="Q28" i="10" s="1"/>
  <c r="S28" i="10" s="1"/>
  <c r="K28" i="10" s="1"/>
  <c r="L27" i="10"/>
  <c r="Q27" i="10" s="1"/>
  <c r="S27" i="10" s="1"/>
  <c r="K27" i="10" s="1"/>
  <c r="A27" i="10" s="1"/>
  <c r="L26" i="10"/>
  <c r="Q26" i="10" s="1"/>
  <c r="S26" i="10" s="1"/>
  <c r="K26" i="10" s="1"/>
  <c r="A26" i="10" s="1"/>
  <c r="L25" i="10"/>
  <c r="Q25" i="10" s="1"/>
  <c r="S25" i="10" s="1"/>
  <c r="K25" i="10" s="1"/>
  <c r="L24" i="10"/>
  <c r="Q24" i="10" s="1"/>
  <c r="S24" i="10" s="1"/>
  <c r="K24" i="10" s="1"/>
  <c r="A24" i="10" s="1"/>
  <c r="L23" i="10"/>
  <c r="Q23" i="10" s="1"/>
  <c r="S23" i="10" s="1"/>
  <c r="K23" i="10" s="1"/>
  <c r="A23" i="10" s="1"/>
  <c r="L22" i="10"/>
  <c r="Q22" i="10" s="1"/>
  <c r="S22" i="10" s="1"/>
  <c r="K22" i="10" s="1"/>
  <c r="L21" i="10"/>
  <c r="Q21" i="10" s="1"/>
  <c r="S21" i="10" s="1"/>
  <c r="K21" i="10" s="1"/>
  <c r="L20" i="10"/>
  <c r="Q20" i="10" s="1"/>
  <c r="S20" i="10" s="1"/>
  <c r="K20" i="10" s="1"/>
  <c r="L19" i="10"/>
  <c r="Q19" i="10" s="1"/>
  <c r="S19" i="10" s="1"/>
  <c r="K19" i="10" s="1"/>
  <c r="L18" i="10"/>
  <c r="Q18" i="10" s="1"/>
  <c r="S18" i="10" s="1"/>
  <c r="K18" i="10" s="1"/>
  <c r="A18" i="10" s="1"/>
  <c r="L17" i="10"/>
  <c r="Q17" i="10" s="1"/>
  <c r="S17" i="10" s="1"/>
  <c r="K17" i="10" s="1"/>
  <c r="A17" i="10" s="1"/>
  <c r="L16" i="10"/>
  <c r="Q16" i="10" s="1"/>
  <c r="S16" i="10" s="1"/>
  <c r="K16" i="10" s="1"/>
  <c r="A16" i="10" s="1"/>
  <c r="L15" i="10"/>
  <c r="Q15" i="10" s="1"/>
  <c r="S15" i="10" s="1"/>
  <c r="K15" i="10" s="1"/>
  <c r="L14" i="10"/>
  <c r="Q14" i="10" s="1"/>
  <c r="S14" i="10" s="1"/>
  <c r="K14" i="10" s="1"/>
  <c r="A14" i="10" s="1"/>
  <c r="L13" i="10"/>
  <c r="Q13" i="10" s="1"/>
  <c r="S13" i="10" s="1"/>
  <c r="K13" i="10" s="1"/>
  <c r="L12" i="10"/>
  <c r="Q12" i="10" s="1"/>
  <c r="S12" i="10" s="1"/>
  <c r="K12" i="10" s="1"/>
  <c r="L11" i="10"/>
  <c r="Q11" i="10" s="1"/>
  <c r="S11" i="10" s="1"/>
  <c r="K11" i="10" s="1"/>
  <c r="A11" i="10" s="1"/>
  <c r="L10" i="10"/>
  <c r="Q10" i="10" s="1"/>
  <c r="S10" i="10" s="1"/>
  <c r="K10" i="10" s="1"/>
  <c r="A10" i="10" s="1"/>
  <c r="L9" i="10"/>
  <c r="Q9" i="10" s="1"/>
  <c r="S9" i="10" s="1"/>
  <c r="K9" i="10" s="1"/>
  <c r="A9" i="10" s="1"/>
  <c r="L8" i="10"/>
  <c r="A231" i="10" l="1"/>
  <c r="L231" i="10"/>
  <c r="Q8" i="10"/>
  <c r="Q231" i="10" l="1"/>
  <c r="S8" i="10"/>
  <c r="S231" i="10" l="1"/>
  <c r="K8" i="10"/>
  <c r="N235" i="2" l="1"/>
  <c r="R231" i="9" l="1"/>
  <c r="O231" i="9"/>
  <c r="N231" i="9"/>
  <c r="M231" i="9"/>
  <c r="F231" i="9"/>
  <c r="L230" i="9"/>
  <c r="Q230" i="9" s="1"/>
  <c r="S230" i="9" s="1"/>
  <c r="L229" i="9"/>
  <c r="Q229" i="9" s="1"/>
  <c r="S229" i="9" s="1"/>
  <c r="L228" i="9"/>
  <c r="Q228" i="9" s="1"/>
  <c r="S228" i="9" s="1"/>
  <c r="L227" i="9"/>
  <c r="Q227" i="9" s="1"/>
  <c r="S227" i="9" s="1"/>
  <c r="L226" i="9"/>
  <c r="Q226" i="9" s="1"/>
  <c r="S226" i="9" s="1"/>
  <c r="L225" i="9"/>
  <c r="Q225" i="9" s="1"/>
  <c r="S225" i="9" s="1"/>
  <c r="L224" i="9"/>
  <c r="Q224" i="9" s="1"/>
  <c r="S224" i="9" s="1"/>
  <c r="L223" i="9"/>
  <c r="Q223" i="9" s="1"/>
  <c r="S223" i="9" s="1"/>
  <c r="L222" i="9"/>
  <c r="Q222" i="9" s="1"/>
  <c r="S222" i="9" s="1"/>
  <c r="K222" i="9" s="1"/>
  <c r="A222" i="9" s="1"/>
  <c r="L221" i="9"/>
  <c r="Q221" i="9" s="1"/>
  <c r="S221" i="9" s="1"/>
  <c r="K221" i="9" s="1"/>
  <c r="A221" i="9" s="1"/>
  <c r="L220" i="9"/>
  <c r="Q220" i="9" s="1"/>
  <c r="S220" i="9" s="1"/>
  <c r="K220" i="9" s="1"/>
  <c r="A220" i="9" s="1"/>
  <c r="L219" i="9"/>
  <c r="Q219" i="9" s="1"/>
  <c r="S219" i="9" s="1"/>
  <c r="K219" i="9" s="1"/>
  <c r="L218" i="9"/>
  <c r="Q218" i="9" s="1"/>
  <c r="S218" i="9" s="1"/>
  <c r="K218" i="9" s="1"/>
  <c r="L217" i="9"/>
  <c r="Q217" i="9" s="1"/>
  <c r="S217" i="9" s="1"/>
  <c r="K217" i="9" s="1"/>
  <c r="L216" i="9"/>
  <c r="Q216" i="9" s="1"/>
  <c r="S216" i="9" s="1"/>
  <c r="K216" i="9" s="1"/>
  <c r="L215" i="9"/>
  <c r="Q215" i="9" s="1"/>
  <c r="S215" i="9" s="1"/>
  <c r="K215" i="9" s="1"/>
  <c r="L214" i="9"/>
  <c r="Q214" i="9" s="1"/>
  <c r="S214" i="9" s="1"/>
  <c r="K214" i="9" s="1"/>
  <c r="L213" i="9"/>
  <c r="Q213" i="9" s="1"/>
  <c r="S213" i="9" s="1"/>
  <c r="K213" i="9" s="1"/>
  <c r="L212" i="9"/>
  <c r="Q212" i="9" s="1"/>
  <c r="S212" i="9" s="1"/>
  <c r="K212" i="9" s="1"/>
  <c r="A212" i="9" s="1"/>
  <c r="L211" i="9"/>
  <c r="Q211" i="9" s="1"/>
  <c r="S211" i="9" s="1"/>
  <c r="K211" i="9" s="1"/>
  <c r="L210" i="9"/>
  <c r="Q210" i="9" s="1"/>
  <c r="S210" i="9" s="1"/>
  <c r="K210" i="9" s="1"/>
  <c r="A210" i="9" s="1"/>
  <c r="L209" i="9"/>
  <c r="Q209" i="9" s="1"/>
  <c r="S209" i="9" s="1"/>
  <c r="K209" i="9" s="1"/>
  <c r="L208" i="9"/>
  <c r="Q208" i="9" s="1"/>
  <c r="S208" i="9" s="1"/>
  <c r="K208" i="9" s="1"/>
  <c r="L207" i="9"/>
  <c r="Q207" i="9" s="1"/>
  <c r="S207" i="9" s="1"/>
  <c r="K207" i="9" s="1"/>
  <c r="A207" i="9" s="1"/>
  <c r="L206" i="9"/>
  <c r="Q206" i="9" s="1"/>
  <c r="S206" i="9" s="1"/>
  <c r="K206" i="9" s="1"/>
  <c r="L205" i="9"/>
  <c r="Q205" i="9" s="1"/>
  <c r="S205" i="9" s="1"/>
  <c r="K205" i="9" s="1"/>
  <c r="L204" i="9"/>
  <c r="Q204" i="9" s="1"/>
  <c r="S204" i="9" s="1"/>
  <c r="K204" i="9" s="1"/>
  <c r="L203" i="9"/>
  <c r="Q203" i="9" s="1"/>
  <c r="S203" i="9" s="1"/>
  <c r="K203" i="9" s="1"/>
  <c r="L202" i="9"/>
  <c r="Q202" i="9" s="1"/>
  <c r="S202" i="9" s="1"/>
  <c r="K202" i="9" s="1"/>
  <c r="A202" i="9" s="1"/>
  <c r="L201" i="9"/>
  <c r="Q201" i="9" s="1"/>
  <c r="S201" i="9" s="1"/>
  <c r="K201" i="9" s="1"/>
  <c r="A201" i="9" s="1"/>
  <c r="L200" i="9"/>
  <c r="Q200" i="9" s="1"/>
  <c r="S200" i="9" s="1"/>
  <c r="K200" i="9" s="1"/>
  <c r="A200" i="9" s="1"/>
  <c r="L199" i="9"/>
  <c r="Q199" i="9" s="1"/>
  <c r="S199" i="9" s="1"/>
  <c r="K199" i="9" s="1"/>
  <c r="A199" i="9" s="1"/>
  <c r="L198" i="9"/>
  <c r="Q198" i="9" s="1"/>
  <c r="S198" i="9" s="1"/>
  <c r="K198" i="9" s="1"/>
  <c r="A198" i="9" s="1"/>
  <c r="L197" i="9"/>
  <c r="Q197" i="9" s="1"/>
  <c r="S197" i="9" s="1"/>
  <c r="K197" i="9" s="1"/>
  <c r="A197" i="9" s="1"/>
  <c r="L196" i="9"/>
  <c r="Q196" i="9" s="1"/>
  <c r="S196" i="9" s="1"/>
  <c r="K196" i="9" s="1"/>
  <c r="A196" i="9" s="1"/>
  <c r="L195" i="9"/>
  <c r="Q195" i="9" s="1"/>
  <c r="S195" i="9" s="1"/>
  <c r="K195" i="9" s="1"/>
  <c r="L194" i="9"/>
  <c r="Q194" i="9" s="1"/>
  <c r="S194" i="9" s="1"/>
  <c r="K194" i="9" s="1"/>
  <c r="A194" i="9" s="1"/>
  <c r="L193" i="9"/>
  <c r="Q193" i="9" s="1"/>
  <c r="S193" i="9" s="1"/>
  <c r="K193" i="9" s="1"/>
  <c r="A193" i="9" s="1"/>
  <c r="L192" i="9"/>
  <c r="Q192" i="9" s="1"/>
  <c r="S192" i="9" s="1"/>
  <c r="K192" i="9" s="1"/>
  <c r="A192" i="9" s="1"/>
  <c r="L191" i="9"/>
  <c r="Q191" i="9" s="1"/>
  <c r="S191" i="9" s="1"/>
  <c r="K191" i="9" s="1"/>
  <c r="A191" i="9" s="1"/>
  <c r="L190" i="9"/>
  <c r="Q190" i="9" s="1"/>
  <c r="S190" i="9" s="1"/>
  <c r="K190" i="9" s="1"/>
  <c r="A190" i="9" s="1"/>
  <c r="L189" i="9"/>
  <c r="Q189" i="9" s="1"/>
  <c r="S189" i="9" s="1"/>
  <c r="K189" i="9" s="1"/>
  <c r="A189" i="9" s="1"/>
  <c r="L188" i="9"/>
  <c r="Q188" i="9" s="1"/>
  <c r="S188" i="9" s="1"/>
  <c r="K188" i="9" s="1"/>
  <c r="A188" i="9" s="1"/>
  <c r="L187" i="9"/>
  <c r="Q187" i="9" s="1"/>
  <c r="S187" i="9" s="1"/>
  <c r="K187" i="9" s="1"/>
  <c r="A187" i="9" s="1"/>
  <c r="L186" i="9"/>
  <c r="Q186" i="9" s="1"/>
  <c r="S186" i="9" s="1"/>
  <c r="K186" i="9" s="1"/>
  <c r="A186" i="9" s="1"/>
  <c r="L185" i="9"/>
  <c r="Q185" i="9" s="1"/>
  <c r="S185" i="9" s="1"/>
  <c r="K185" i="9" s="1"/>
  <c r="A185" i="9" s="1"/>
  <c r="L184" i="9"/>
  <c r="Q184" i="9" s="1"/>
  <c r="S184" i="9" s="1"/>
  <c r="K184" i="9" s="1"/>
  <c r="A184" i="9" s="1"/>
  <c r="L183" i="9"/>
  <c r="Q183" i="9" s="1"/>
  <c r="S183" i="9" s="1"/>
  <c r="K183" i="9" s="1"/>
  <c r="A183" i="9" s="1"/>
  <c r="L182" i="9"/>
  <c r="Q182" i="9" s="1"/>
  <c r="S182" i="9" s="1"/>
  <c r="K182" i="9" s="1"/>
  <c r="A182" i="9" s="1"/>
  <c r="L181" i="9"/>
  <c r="Q181" i="9" s="1"/>
  <c r="S181" i="9" s="1"/>
  <c r="K181" i="9" s="1"/>
  <c r="L180" i="9"/>
  <c r="Q180" i="9" s="1"/>
  <c r="S180" i="9" s="1"/>
  <c r="K180" i="9" s="1"/>
  <c r="A180" i="9" s="1"/>
  <c r="L179" i="9"/>
  <c r="Q179" i="9" s="1"/>
  <c r="S179" i="9" s="1"/>
  <c r="K179" i="9" s="1"/>
  <c r="A179" i="9" s="1"/>
  <c r="L178" i="9"/>
  <c r="Q178" i="9" s="1"/>
  <c r="S178" i="9" s="1"/>
  <c r="K178" i="9" s="1"/>
  <c r="L177" i="9"/>
  <c r="Q177" i="9" s="1"/>
  <c r="S177" i="9" s="1"/>
  <c r="K177" i="9" s="1"/>
  <c r="L176" i="9"/>
  <c r="Q176" i="9" s="1"/>
  <c r="S176" i="9" s="1"/>
  <c r="K176" i="9" s="1"/>
  <c r="A176" i="9" s="1"/>
  <c r="L175" i="9"/>
  <c r="Q175" i="9" s="1"/>
  <c r="S175" i="9" s="1"/>
  <c r="K175" i="9" s="1"/>
  <c r="A175" i="9" s="1"/>
  <c r="L174" i="9"/>
  <c r="Q174" i="9" s="1"/>
  <c r="S174" i="9" s="1"/>
  <c r="K174" i="9" s="1"/>
  <c r="A174" i="9" s="1"/>
  <c r="L173" i="9"/>
  <c r="Q173" i="9" s="1"/>
  <c r="S173" i="9" s="1"/>
  <c r="K173" i="9" s="1"/>
  <c r="L172" i="9"/>
  <c r="Q172" i="9" s="1"/>
  <c r="S172" i="9" s="1"/>
  <c r="K172" i="9" s="1"/>
  <c r="L171" i="9"/>
  <c r="Q171" i="9" s="1"/>
  <c r="S171" i="9" s="1"/>
  <c r="K171" i="9" s="1"/>
  <c r="A171" i="9" s="1"/>
  <c r="L170" i="9"/>
  <c r="Q170" i="9" s="1"/>
  <c r="S170" i="9" s="1"/>
  <c r="K170" i="9" s="1"/>
  <c r="L169" i="9"/>
  <c r="Q169" i="9" s="1"/>
  <c r="S169" i="9" s="1"/>
  <c r="K169" i="9" s="1"/>
  <c r="A169" i="9" s="1"/>
  <c r="L168" i="9"/>
  <c r="Q168" i="9" s="1"/>
  <c r="S168" i="9" s="1"/>
  <c r="K168" i="9" s="1"/>
  <c r="A168" i="9" s="1"/>
  <c r="L167" i="9"/>
  <c r="Q167" i="9" s="1"/>
  <c r="S167" i="9" s="1"/>
  <c r="K167" i="9" s="1"/>
  <c r="L166" i="9"/>
  <c r="Q166" i="9" s="1"/>
  <c r="S166" i="9" s="1"/>
  <c r="K166" i="9" s="1"/>
  <c r="A166" i="9" s="1"/>
  <c r="L165" i="9"/>
  <c r="Q165" i="9" s="1"/>
  <c r="S165" i="9" s="1"/>
  <c r="K165" i="9" s="1"/>
  <c r="A165" i="9" s="1"/>
  <c r="L164" i="9"/>
  <c r="Q164" i="9" s="1"/>
  <c r="S164" i="9" s="1"/>
  <c r="K164" i="9" s="1"/>
  <c r="L163" i="9"/>
  <c r="Q163" i="9" s="1"/>
  <c r="S163" i="9" s="1"/>
  <c r="K163" i="9" s="1"/>
  <c r="A163" i="9" s="1"/>
  <c r="L162" i="9"/>
  <c r="Q162" i="9" s="1"/>
  <c r="S162" i="9" s="1"/>
  <c r="K162" i="9" s="1"/>
  <c r="L161" i="9"/>
  <c r="Q161" i="9" s="1"/>
  <c r="S161" i="9" s="1"/>
  <c r="K161" i="9" s="1"/>
  <c r="L160" i="9"/>
  <c r="Q160" i="9" s="1"/>
  <c r="S160" i="9" s="1"/>
  <c r="K160" i="9" s="1"/>
  <c r="A160" i="9" s="1"/>
  <c r="L159" i="9"/>
  <c r="Q159" i="9" s="1"/>
  <c r="S159" i="9" s="1"/>
  <c r="K159" i="9" s="1"/>
  <c r="L158" i="9"/>
  <c r="Q158" i="9" s="1"/>
  <c r="S158" i="9" s="1"/>
  <c r="K158" i="9" s="1"/>
  <c r="L157" i="9"/>
  <c r="Q157" i="9" s="1"/>
  <c r="S157" i="9" s="1"/>
  <c r="K157" i="9" s="1"/>
  <c r="A157" i="9" s="1"/>
  <c r="L156" i="9"/>
  <c r="Q156" i="9" s="1"/>
  <c r="S156" i="9" s="1"/>
  <c r="K156" i="9" s="1"/>
  <c r="L155" i="9"/>
  <c r="Q155" i="9" s="1"/>
  <c r="S155" i="9" s="1"/>
  <c r="K155" i="9" s="1"/>
  <c r="A155" i="9" s="1"/>
  <c r="L154" i="9"/>
  <c r="Q154" i="9" s="1"/>
  <c r="S154" i="9" s="1"/>
  <c r="K154" i="9" s="1"/>
  <c r="A154" i="9" s="1"/>
  <c r="L153" i="9"/>
  <c r="Q153" i="9" s="1"/>
  <c r="S153" i="9" s="1"/>
  <c r="K153" i="9" s="1"/>
  <c r="L152" i="9"/>
  <c r="Q152" i="9" s="1"/>
  <c r="S152" i="9" s="1"/>
  <c r="K152" i="9" s="1"/>
  <c r="L151" i="9"/>
  <c r="Q151" i="9" s="1"/>
  <c r="S151" i="9" s="1"/>
  <c r="K151" i="9" s="1"/>
  <c r="L150" i="9"/>
  <c r="Q150" i="9" s="1"/>
  <c r="S150" i="9" s="1"/>
  <c r="K150" i="9" s="1"/>
  <c r="A150" i="9" s="1"/>
  <c r="L149" i="9"/>
  <c r="Q149" i="9" s="1"/>
  <c r="S149" i="9" s="1"/>
  <c r="K149" i="9" s="1"/>
  <c r="L148" i="9"/>
  <c r="Q148" i="9" s="1"/>
  <c r="S148" i="9" s="1"/>
  <c r="K148" i="9" s="1"/>
  <c r="A148" i="9" s="1"/>
  <c r="L147" i="9"/>
  <c r="Q147" i="9" s="1"/>
  <c r="S147" i="9" s="1"/>
  <c r="K147" i="9" s="1"/>
  <c r="L146" i="9"/>
  <c r="Q146" i="9" s="1"/>
  <c r="S146" i="9" s="1"/>
  <c r="K146" i="9" s="1"/>
  <c r="A146" i="9" s="1"/>
  <c r="L145" i="9"/>
  <c r="Q145" i="9" s="1"/>
  <c r="S145" i="9" s="1"/>
  <c r="K145" i="9" s="1"/>
  <c r="L144" i="9"/>
  <c r="Q144" i="9" s="1"/>
  <c r="S144" i="9" s="1"/>
  <c r="K144" i="9" s="1"/>
  <c r="L143" i="9"/>
  <c r="Q143" i="9" s="1"/>
  <c r="S143" i="9" s="1"/>
  <c r="K143" i="9" s="1"/>
  <c r="A143" i="9" s="1"/>
  <c r="L142" i="9"/>
  <c r="Q142" i="9" s="1"/>
  <c r="S142" i="9" s="1"/>
  <c r="K142" i="9" s="1"/>
  <c r="L141" i="9"/>
  <c r="Q141" i="9" s="1"/>
  <c r="S141" i="9" s="1"/>
  <c r="K141" i="9" s="1"/>
  <c r="A141" i="9" s="1"/>
  <c r="L140" i="9"/>
  <c r="Q140" i="9" s="1"/>
  <c r="S140" i="9" s="1"/>
  <c r="K140" i="9" s="1"/>
  <c r="A140" i="9" s="1"/>
  <c r="L139" i="9"/>
  <c r="Q139" i="9" s="1"/>
  <c r="S139" i="9" s="1"/>
  <c r="K139" i="9" s="1"/>
  <c r="A139" i="9" s="1"/>
  <c r="L138" i="9"/>
  <c r="Q138" i="9" s="1"/>
  <c r="S138" i="9" s="1"/>
  <c r="K138" i="9" s="1"/>
  <c r="A138" i="9" s="1"/>
  <c r="L137" i="9"/>
  <c r="Q137" i="9" s="1"/>
  <c r="S137" i="9" s="1"/>
  <c r="K137" i="9" s="1"/>
  <c r="A137" i="9" s="1"/>
  <c r="L136" i="9"/>
  <c r="Q136" i="9" s="1"/>
  <c r="S136" i="9" s="1"/>
  <c r="K136" i="9" s="1"/>
  <c r="A136" i="9" s="1"/>
  <c r="L135" i="9"/>
  <c r="Q135" i="9" s="1"/>
  <c r="S135" i="9" s="1"/>
  <c r="K135" i="9" s="1"/>
  <c r="A135" i="9" s="1"/>
  <c r="L134" i="9"/>
  <c r="Q134" i="9" s="1"/>
  <c r="S134" i="9" s="1"/>
  <c r="K134" i="9" s="1"/>
  <c r="A134" i="9" s="1"/>
  <c r="L133" i="9"/>
  <c r="Q133" i="9" s="1"/>
  <c r="S133" i="9" s="1"/>
  <c r="K133" i="9" s="1"/>
  <c r="A133" i="9" s="1"/>
  <c r="L132" i="9"/>
  <c r="Q132" i="9" s="1"/>
  <c r="S132" i="9" s="1"/>
  <c r="K132" i="9" s="1"/>
  <c r="A132" i="9" s="1"/>
  <c r="L131" i="9"/>
  <c r="Q131" i="9" s="1"/>
  <c r="S131" i="9" s="1"/>
  <c r="K131" i="9" s="1"/>
  <c r="L130" i="9"/>
  <c r="Q130" i="9" s="1"/>
  <c r="S130" i="9" s="1"/>
  <c r="K130" i="9" s="1"/>
  <c r="Q129" i="9"/>
  <c r="S129" i="9" s="1"/>
  <c r="K129" i="9" s="1"/>
  <c r="A129" i="9" s="1"/>
  <c r="L128" i="9"/>
  <c r="Q128" i="9" s="1"/>
  <c r="S128" i="9" s="1"/>
  <c r="K128" i="9" s="1"/>
  <c r="L127" i="9"/>
  <c r="Q127" i="9" s="1"/>
  <c r="S127" i="9" s="1"/>
  <c r="K127" i="9" s="1"/>
  <c r="L126" i="9"/>
  <c r="Q126" i="9" s="1"/>
  <c r="S126" i="9" s="1"/>
  <c r="K126" i="9" s="1"/>
  <c r="L125" i="9"/>
  <c r="Q125" i="9" s="1"/>
  <c r="S125" i="9" s="1"/>
  <c r="K125" i="9" s="1"/>
  <c r="A125" i="9" s="1"/>
  <c r="L124" i="9"/>
  <c r="Q124" i="9" s="1"/>
  <c r="S124" i="9" s="1"/>
  <c r="K124" i="9" s="1"/>
  <c r="A124" i="9" s="1"/>
  <c r="L123" i="9"/>
  <c r="Q123" i="9" s="1"/>
  <c r="S123" i="9" s="1"/>
  <c r="K123" i="9" s="1"/>
  <c r="L122" i="9"/>
  <c r="Q122" i="9" s="1"/>
  <c r="S122" i="9" s="1"/>
  <c r="K122" i="9" s="1"/>
  <c r="L121" i="9"/>
  <c r="Q121" i="9" s="1"/>
  <c r="S121" i="9" s="1"/>
  <c r="K121" i="9" s="1"/>
  <c r="A121" i="9" s="1"/>
  <c r="L120" i="9"/>
  <c r="Q120" i="9" s="1"/>
  <c r="S120" i="9" s="1"/>
  <c r="K120" i="9" s="1"/>
  <c r="L119" i="9"/>
  <c r="Q119" i="9" s="1"/>
  <c r="S119" i="9" s="1"/>
  <c r="K119" i="9" s="1"/>
  <c r="L118" i="9"/>
  <c r="Q118" i="9" s="1"/>
  <c r="S118" i="9" s="1"/>
  <c r="K118" i="9" s="1"/>
  <c r="L117" i="9"/>
  <c r="Q117" i="9" s="1"/>
  <c r="S117" i="9" s="1"/>
  <c r="K117" i="9" s="1"/>
  <c r="L116" i="9"/>
  <c r="Q116" i="9" s="1"/>
  <c r="S116" i="9" s="1"/>
  <c r="K116" i="9" s="1"/>
  <c r="A116" i="9" s="1"/>
  <c r="L115" i="9"/>
  <c r="Q115" i="9" s="1"/>
  <c r="S115" i="9" s="1"/>
  <c r="K115" i="9" s="1"/>
  <c r="L114" i="9"/>
  <c r="Q114" i="9" s="1"/>
  <c r="S114" i="9" s="1"/>
  <c r="K114" i="9" s="1"/>
  <c r="L113" i="9"/>
  <c r="Q113" i="9" s="1"/>
  <c r="S113" i="9" s="1"/>
  <c r="K113" i="9" s="1"/>
  <c r="L112" i="9"/>
  <c r="Q112" i="9" s="1"/>
  <c r="S112" i="9" s="1"/>
  <c r="K112" i="9" s="1"/>
  <c r="A112" i="9" s="1"/>
  <c r="L111" i="9"/>
  <c r="Q111" i="9" s="1"/>
  <c r="S111" i="9" s="1"/>
  <c r="K111" i="9" s="1"/>
  <c r="A111" i="9" s="1"/>
  <c r="L110" i="9"/>
  <c r="Q110" i="9" s="1"/>
  <c r="S110" i="9" s="1"/>
  <c r="K110" i="9" s="1"/>
  <c r="A110" i="9" s="1"/>
  <c r="L109" i="9"/>
  <c r="Q109" i="9" s="1"/>
  <c r="S109" i="9" s="1"/>
  <c r="K109" i="9" s="1"/>
  <c r="L108" i="9"/>
  <c r="Q108" i="9" s="1"/>
  <c r="S108" i="9" s="1"/>
  <c r="K108" i="9" s="1"/>
  <c r="L107" i="9"/>
  <c r="Q107" i="9" s="1"/>
  <c r="S107" i="9" s="1"/>
  <c r="K107" i="9" s="1"/>
  <c r="L106" i="9"/>
  <c r="Q106" i="9" s="1"/>
  <c r="S106" i="9" s="1"/>
  <c r="K106" i="9" s="1"/>
  <c r="A106" i="9" s="1"/>
  <c r="L105" i="9"/>
  <c r="Q105" i="9" s="1"/>
  <c r="S105" i="9" s="1"/>
  <c r="K105" i="9" s="1"/>
  <c r="A105" i="9" s="1"/>
  <c r="L104" i="9"/>
  <c r="Q104" i="9" s="1"/>
  <c r="S104" i="9" s="1"/>
  <c r="K104" i="9" s="1"/>
  <c r="A104" i="9" s="1"/>
  <c r="L103" i="9"/>
  <c r="Q103" i="9" s="1"/>
  <c r="S103" i="9" s="1"/>
  <c r="K103" i="9" s="1"/>
  <c r="A103" i="9" s="1"/>
  <c r="L102" i="9"/>
  <c r="Q102" i="9" s="1"/>
  <c r="S102" i="9" s="1"/>
  <c r="K102" i="9" s="1"/>
  <c r="A102" i="9" s="1"/>
  <c r="L101" i="9"/>
  <c r="Q101" i="9" s="1"/>
  <c r="S101" i="9" s="1"/>
  <c r="K101" i="9" s="1"/>
  <c r="L100" i="9"/>
  <c r="Q100" i="9" s="1"/>
  <c r="S100" i="9" s="1"/>
  <c r="K100" i="9" s="1"/>
  <c r="L99" i="9"/>
  <c r="Q99" i="9" s="1"/>
  <c r="S99" i="9" s="1"/>
  <c r="K99" i="9" s="1"/>
  <c r="L98" i="9"/>
  <c r="Q98" i="9" s="1"/>
  <c r="S98" i="9" s="1"/>
  <c r="K98" i="9" s="1"/>
  <c r="L97" i="9"/>
  <c r="Q97" i="9" s="1"/>
  <c r="S97" i="9" s="1"/>
  <c r="K97" i="9" s="1"/>
  <c r="L96" i="9"/>
  <c r="Q96" i="9" s="1"/>
  <c r="S96" i="9" s="1"/>
  <c r="K96" i="9" s="1"/>
  <c r="L95" i="9"/>
  <c r="Q95" i="9" s="1"/>
  <c r="S95" i="9" s="1"/>
  <c r="K95" i="9" s="1"/>
  <c r="L94" i="9"/>
  <c r="Q94" i="9" s="1"/>
  <c r="S94" i="9" s="1"/>
  <c r="K94" i="9" s="1"/>
  <c r="L93" i="9"/>
  <c r="Q93" i="9" s="1"/>
  <c r="S93" i="9" s="1"/>
  <c r="K93" i="9" s="1"/>
  <c r="A93" i="9" s="1"/>
  <c r="L92" i="9"/>
  <c r="Q92" i="9" s="1"/>
  <c r="S92" i="9" s="1"/>
  <c r="K92" i="9" s="1"/>
  <c r="A92" i="9" s="1"/>
  <c r="L91" i="9"/>
  <c r="Q91" i="9" s="1"/>
  <c r="S91" i="9" s="1"/>
  <c r="K91" i="9" s="1"/>
  <c r="L90" i="9"/>
  <c r="Q90" i="9" s="1"/>
  <c r="S90" i="9" s="1"/>
  <c r="K90" i="9" s="1"/>
  <c r="L89" i="9"/>
  <c r="Q89" i="9" s="1"/>
  <c r="S89" i="9" s="1"/>
  <c r="K89" i="9" s="1"/>
  <c r="A89" i="9" s="1"/>
  <c r="L88" i="9"/>
  <c r="Q88" i="9" s="1"/>
  <c r="S88" i="9" s="1"/>
  <c r="K88" i="9" s="1"/>
  <c r="A88" i="9" s="1"/>
  <c r="L87" i="9"/>
  <c r="Q87" i="9" s="1"/>
  <c r="S87" i="9" s="1"/>
  <c r="K87" i="9" s="1"/>
  <c r="L86" i="9"/>
  <c r="Q86" i="9" s="1"/>
  <c r="S86" i="9" s="1"/>
  <c r="K86" i="9" s="1"/>
  <c r="A86" i="9" s="1"/>
  <c r="L85" i="9"/>
  <c r="Q85" i="9" s="1"/>
  <c r="S85" i="9" s="1"/>
  <c r="K85" i="9" s="1"/>
  <c r="L84" i="9"/>
  <c r="Q84" i="9" s="1"/>
  <c r="S84" i="9" s="1"/>
  <c r="K84" i="9" s="1"/>
  <c r="A84" i="9" s="1"/>
  <c r="L83" i="9"/>
  <c r="Q83" i="9" s="1"/>
  <c r="S83" i="9" s="1"/>
  <c r="K83" i="9" s="1"/>
  <c r="L82" i="9"/>
  <c r="Q82" i="9" s="1"/>
  <c r="S82" i="9" s="1"/>
  <c r="K82" i="9" s="1"/>
  <c r="L81" i="9"/>
  <c r="Q81" i="9" s="1"/>
  <c r="S81" i="9" s="1"/>
  <c r="K81" i="9" s="1"/>
  <c r="L80" i="9"/>
  <c r="Q80" i="9" s="1"/>
  <c r="S80" i="9" s="1"/>
  <c r="K80" i="9" s="1"/>
  <c r="A80" i="9" s="1"/>
  <c r="L79" i="9"/>
  <c r="Q79" i="9" s="1"/>
  <c r="S79" i="9" s="1"/>
  <c r="K79" i="9" s="1"/>
  <c r="A79" i="9" s="1"/>
  <c r="L78" i="9"/>
  <c r="Q78" i="9" s="1"/>
  <c r="S78" i="9" s="1"/>
  <c r="K78" i="9" s="1"/>
  <c r="A78" i="9" s="1"/>
  <c r="L77" i="9"/>
  <c r="Q77" i="9" s="1"/>
  <c r="S77" i="9" s="1"/>
  <c r="K77" i="9" s="1"/>
  <c r="L76" i="9"/>
  <c r="Q76" i="9" s="1"/>
  <c r="S76" i="9" s="1"/>
  <c r="K76" i="9" s="1"/>
  <c r="A76" i="9" s="1"/>
  <c r="L75" i="9"/>
  <c r="Q75" i="9" s="1"/>
  <c r="S75" i="9" s="1"/>
  <c r="K75" i="9" s="1"/>
  <c r="A75" i="9" s="1"/>
  <c r="L74" i="9"/>
  <c r="Q74" i="9" s="1"/>
  <c r="S74" i="9" s="1"/>
  <c r="K74" i="9" s="1"/>
  <c r="A74" i="9" s="1"/>
  <c r="L73" i="9"/>
  <c r="Q73" i="9" s="1"/>
  <c r="S73" i="9" s="1"/>
  <c r="K73" i="9" s="1"/>
  <c r="A73" i="9" s="1"/>
  <c r="L72" i="9"/>
  <c r="Q72" i="9" s="1"/>
  <c r="S72" i="9" s="1"/>
  <c r="K72" i="9" s="1"/>
  <c r="A72" i="9" s="1"/>
  <c r="L71" i="9"/>
  <c r="Q71" i="9" s="1"/>
  <c r="S71" i="9" s="1"/>
  <c r="K71" i="9" s="1"/>
  <c r="L70" i="9"/>
  <c r="Q70" i="9" s="1"/>
  <c r="S70" i="9" s="1"/>
  <c r="K70" i="9" s="1"/>
  <c r="L69" i="9"/>
  <c r="Q69" i="9" s="1"/>
  <c r="S69" i="9" s="1"/>
  <c r="K69" i="9" s="1"/>
  <c r="A69" i="9" s="1"/>
  <c r="L68" i="9"/>
  <c r="Q68" i="9" s="1"/>
  <c r="S68" i="9" s="1"/>
  <c r="K68" i="9" s="1"/>
  <c r="L67" i="9"/>
  <c r="Q67" i="9" s="1"/>
  <c r="S67" i="9" s="1"/>
  <c r="K67" i="9" s="1"/>
  <c r="A67" i="9" s="1"/>
  <c r="L66" i="9"/>
  <c r="Q66" i="9" s="1"/>
  <c r="S66" i="9" s="1"/>
  <c r="K66" i="9" s="1"/>
  <c r="L65" i="9"/>
  <c r="Q65" i="9" s="1"/>
  <c r="S65" i="9" s="1"/>
  <c r="K65" i="9" s="1"/>
  <c r="L64" i="9"/>
  <c r="Q64" i="9" s="1"/>
  <c r="S64" i="9" s="1"/>
  <c r="K64" i="9" s="1"/>
  <c r="A64" i="9" s="1"/>
  <c r="L63" i="9"/>
  <c r="Q63" i="9" s="1"/>
  <c r="S63" i="9" s="1"/>
  <c r="K63" i="9" s="1"/>
  <c r="L62" i="9"/>
  <c r="Q62" i="9" s="1"/>
  <c r="S62" i="9" s="1"/>
  <c r="K62" i="9" s="1"/>
  <c r="L61" i="9"/>
  <c r="Q61" i="9" s="1"/>
  <c r="S61" i="9" s="1"/>
  <c r="K61" i="9" s="1"/>
  <c r="A61" i="9" s="1"/>
  <c r="L60" i="9"/>
  <c r="Q60" i="9" s="1"/>
  <c r="S60" i="9" s="1"/>
  <c r="K60" i="9" s="1"/>
  <c r="A60" i="9" s="1"/>
  <c r="L59" i="9"/>
  <c r="Q59" i="9" s="1"/>
  <c r="S59" i="9" s="1"/>
  <c r="K59" i="9" s="1"/>
  <c r="L58" i="9"/>
  <c r="Q58" i="9" s="1"/>
  <c r="S58" i="9" s="1"/>
  <c r="K58" i="9" s="1"/>
  <c r="A58" i="9" s="1"/>
  <c r="L57" i="9"/>
  <c r="Q57" i="9" s="1"/>
  <c r="S57" i="9" s="1"/>
  <c r="K57" i="9" s="1"/>
  <c r="A57" i="9" s="1"/>
  <c r="L56" i="9"/>
  <c r="Q56" i="9" s="1"/>
  <c r="S56" i="9" s="1"/>
  <c r="K56" i="9" s="1"/>
  <c r="A56" i="9" s="1"/>
  <c r="L55" i="9"/>
  <c r="Q55" i="9" s="1"/>
  <c r="S55" i="9" s="1"/>
  <c r="K55" i="9" s="1"/>
  <c r="A55" i="9" s="1"/>
  <c r="L54" i="9"/>
  <c r="Q54" i="9" s="1"/>
  <c r="S54" i="9" s="1"/>
  <c r="K54" i="9" s="1"/>
  <c r="A54" i="9" s="1"/>
  <c r="L53" i="9"/>
  <c r="Q53" i="9" s="1"/>
  <c r="S53" i="9" s="1"/>
  <c r="K53" i="9" s="1"/>
  <c r="L52" i="9"/>
  <c r="Q52" i="9" s="1"/>
  <c r="S52" i="9" s="1"/>
  <c r="K52" i="9" s="1"/>
  <c r="L51" i="9"/>
  <c r="Q51" i="9" s="1"/>
  <c r="S51" i="9" s="1"/>
  <c r="K51" i="9" s="1"/>
  <c r="A51" i="9" s="1"/>
  <c r="L50" i="9"/>
  <c r="Q50" i="9" s="1"/>
  <c r="S50" i="9" s="1"/>
  <c r="K50" i="9" s="1"/>
  <c r="A50" i="9" s="1"/>
  <c r="L49" i="9"/>
  <c r="Q49" i="9" s="1"/>
  <c r="S49" i="9" s="1"/>
  <c r="K49" i="9" s="1"/>
  <c r="L48" i="9"/>
  <c r="Q48" i="9" s="1"/>
  <c r="S48" i="9" s="1"/>
  <c r="K48" i="9" s="1"/>
  <c r="L47" i="9"/>
  <c r="Q47" i="9" s="1"/>
  <c r="S47" i="9" s="1"/>
  <c r="K47" i="9" s="1"/>
  <c r="A47" i="9" s="1"/>
  <c r="L46" i="9"/>
  <c r="Q46" i="9" s="1"/>
  <c r="S46" i="9" s="1"/>
  <c r="K46" i="9" s="1"/>
  <c r="A46" i="9" s="1"/>
  <c r="L45" i="9"/>
  <c r="Q45" i="9" s="1"/>
  <c r="S45" i="9" s="1"/>
  <c r="K45" i="9" s="1"/>
  <c r="A45" i="9" s="1"/>
  <c r="L44" i="9"/>
  <c r="Q44" i="9" s="1"/>
  <c r="S44" i="9" s="1"/>
  <c r="K44" i="9" s="1"/>
  <c r="L43" i="9"/>
  <c r="Q43" i="9" s="1"/>
  <c r="S43" i="9" s="1"/>
  <c r="K43" i="9" s="1"/>
  <c r="L42" i="9"/>
  <c r="Q42" i="9" s="1"/>
  <c r="S42" i="9" s="1"/>
  <c r="K42" i="9" s="1"/>
  <c r="A42" i="9" s="1"/>
  <c r="L41" i="9"/>
  <c r="Q41" i="9" s="1"/>
  <c r="S41" i="9" s="1"/>
  <c r="K41" i="9" s="1"/>
  <c r="A41" i="9" s="1"/>
  <c r="L40" i="9"/>
  <c r="Q40" i="9" s="1"/>
  <c r="S40" i="9" s="1"/>
  <c r="K40" i="9" s="1"/>
  <c r="L39" i="9"/>
  <c r="Q39" i="9" s="1"/>
  <c r="S39" i="9" s="1"/>
  <c r="K39" i="9" s="1"/>
  <c r="L38" i="9"/>
  <c r="Q38" i="9" s="1"/>
  <c r="S38" i="9" s="1"/>
  <c r="K38" i="9" s="1"/>
  <c r="L37" i="9"/>
  <c r="Q37" i="9" s="1"/>
  <c r="S37" i="9" s="1"/>
  <c r="K37" i="9" s="1"/>
  <c r="A37" i="9" s="1"/>
  <c r="L36" i="9"/>
  <c r="Q36" i="9" s="1"/>
  <c r="S36" i="9" s="1"/>
  <c r="K36" i="9" s="1"/>
  <c r="L35" i="9"/>
  <c r="Q35" i="9" s="1"/>
  <c r="S35" i="9" s="1"/>
  <c r="K35" i="9" s="1"/>
  <c r="A35" i="9" s="1"/>
  <c r="L34" i="9"/>
  <c r="Q34" i="9" s="1"/>
  <c r="S34" i="9" s="1"/>
  <c r="K34" i="9" s="1"/>
  <c r="L33" i="9"/>
  <c r="Q33" i="9" s="1"/>
  <c r="S33" i="9" s="1"/>
  <c r="K33" i="9" s="1"/>
  <c r="A33" i="9" s="1"/>
  <c r="L32" i="9"/>
  <c r="Q32" i="9" s="1"/>
  <c r="S32" i="9" s="1"/>
  <c r="K32" i="9" s="1"/>
  <c r="A32" i="9" s="1"/>
  <c r="L31" i="9"/>
  <c r="Q31" i="9" s="1"/>
  <c r="S31" i="9" s="1"/>
  <c r="K31" i="9" s="1"/>
  <c r="A31" i="9" s="1"/>
  <c r="L30" i="9"/>
  <c r="Q30" i="9" s="1"/>
  <c r="S30" i="9" s="1"/>
  <c r="K30" i="9" s="1"/>
  <c r="L29" i="9"/>
  <c r="Q29" i="9" s="1"/>
  <c r="S29" i="9" s="1"/>
  <c r="K29" i="9" s="1"/>
  <c r="A29" i="9" s="1"/>
  <c r="L28" i="9"/>
  <c r="Q28" i="9" s="1"/>
  <c r="S28" i="9" s="1"/>
  <c r="K28" i="9" s="1"/>
  <c r="L27" i="9"/>
  <c r="Q27" i="9" s="1"/>
  <c r="S27" i="9" s="1"/>
  <c r="K27" i="9" s="1"/>
  <c r="A27" i="9" s="1"/>
  <c r="L26" i="9"/>
  <c r="Q26" i="9" s="1"/>
  <c r="S26" i="9" s="1"/>
  <c r="K26" i="9" s="1"/>
  <c r="A26" i="9" s="1"/>
  <c r="L25" i="9"/>
  <c r="Q25" i="9" s="1"/>
  <c r="S25" i="9" s="1"/>
  <c r="K25" i="9" s="1"/>
  <c r="L24" i="9"/>
  <c r="Q24" i="9" s="1"/>
  <c r="S24" i="9" s="1"/>
  <c r="K24" i="9" s="1"/>
  <c r="A24" i="9" s="1"/>
  <c r="L23" i="9"/>
  <c r="Q23" i="9" s="1"/>
  <c r="S23" i="9" s="1"/>
  <c r="K23" i="9" s="1"/>
  <c r="A23" i="9" s="1"/>
  <c r="L22" i="9"/>
  <c r="Q22" i="9" s="1"/>
  <c r="S22" i="9" s="1"/>
  <c r="K22" i="9" s="1"/>
  <c r="L21" i="9"/>
  <c r="Q21" i="9" s="1"/>
  <c r="S21" i="9" s="1"/>
  <c r="K21" i="9" s="1"/>
  <c r="L20" i="9"/>
  <c r="Q20" i="9" s="1"/>
  <c r="S20" i="9" s="1"/>
  <c r="K20" i="9" s="1"/>
  <c r="L19" i="9"/>
  <c r="Q19" i="9" s="1"/>
  <c r="S19" i="9" s="1"/>
  <c r="K19" i="9" s="1"/>
  <c r="L18" i="9"/>
  <c r="Q18" i="9" s="1"/>
  <c r="S18" i="9" s="1"/>
  <c r="K18" i="9" s="1"/>
  <c r="A18" i="9" s="1"/>
  <c r="L17" i="9"/>
  <c r="Q17" i="9" s="1"/>
  <c r="S17" i="9" s="1"/>
  <c r="K17" i="9" s="1"/>
  <c r="A17" i="9" s="1"/>
  <c r="L16" i="9"/>
  <c r="Q16" i="9" s="1"/>
  <c r="S16" i="9" s="1"/>
  <c r="K16" i="9" s="1"/>
  <c r="A16" i="9" s="1"/>
  <c r="L15" i="9"/>
  <c r="Q15" i="9" s="1"/>
  <c r="S15" i="9" s="1"/>
  <c r="K15" i="9" s="1"/>
  <c r="L14" i="9"/>
  <c r="Q14" i="9" s="1"/>
  <c r="S14" i="9" s="1"/>
  <c r="K14" i="9" s="1"/>
  <c r="A14" i="9" s="1"/>
  <c r="L13" i="9"/>
  <c r="Q13" i="9" s="1"/>
  <c r="S13" i="9" s="1"/>
  <c r="K13" i="9" s="1"/>
  <c r="L12" i="9"/>
  <c r="Q12" i="9" s="1"/>
  <c r="S12" i="9" s="1"/>
  <c r="K12" i="9" s="1"/>
  <c r="L11" i="9"/>
  <c r="Q11" i="9" s="1"/>
  <c r="S11" i="9" s="1"/>
  <c r="K11" i="9" s="1"/>
  <c r="A11" i="9" s="1"/>
  <c r="L10" i="9"/>
  <c r="Q10" i="9" s="1"/>
  <c r="S10" i="9" s="1"/>
  <c r="K10" i="9" s="1"/>
  <c r="A10" i="9" s="1"/>
  <c r="L9" i="9"/>
  <c r="Q9" i="9" s="1"/>
  <c r="S9" i="9" s="1"/>
  <c r="K9" i="9" s="1"/>
  <c r="A9" i="9" s="1"/>
  <c r="L8" i="9"/>
  <c r="L231" i="9" l="1"/>
  <c r="Q8" i="9"/>
  <c r="Q231" i="9" s="1"/>
  <c r="S8" i="9"/>
  <c r="A231" i="9"/>
  <c r="S231" i="9" l="1"/>
  <c r="K8" i="9"/>
  <c r="R231" i="8" l="1"/>
  <c r="O231" i="8"/>
  <c r="N231" i="8"/>
  <c r="M231" i="8"/>
  <c r="F231" i="8"/>
  <c r="L230" i="8"/>
  <c r="Q230" i="8" s="1"/>
  <c r="S230" i="8" s="1"/>
  <c r="L229" i="8"/>
  <c r="Q229" i="8" s="1"/>
  <c r="S229" i="8" s="1"/>
  <c r="L228" i="8"/>
  <c r="Q228" i="8" s="1"/>
  <c r="S228" i="8" s="1"/>
  <c r="L227" i="8"/>
  <c r="Q227" i="8" s="1"/>
  <c r="S227" i="8" s="1"/>
  <c r="L226" i="8"/>
  <c r="Q226" i="8" s="1"/>
  <c r="S226" i="8" s="1"/>
  <c r="L225" i="8"/>
  <c r="Q225" i="8" s="1"/>
  <c r="S225" i="8" s="1"/>
  <c r="L224" i="8"/>
  <c r="Q224" i="8" s="1"/>
  <c r="S224" i="8" s="1"/>
  <c r="L223" i="8"/>
  <c r="Q223" i="8" s="1"/>
  <c r="S223" i="8" s="1"/>
  <c r="L222" i="8"/>
  <c r="Q222" i="8" s="1"/>
  <c r="S222" i="8" s="1"/>
  <c r="K222" i="8" s="1"/>
  <c r="A222" i="8" s="1"/>
  <c r="L221" i="8"/>
  <c r="Q221" i="8" s="1"/>
  <c r="S221" i="8" s="1"/>
  <c r="K221" i="8" s="1"/>
  <c r="A221" i="8" s="1"/>
  <c r="L220" i="8"/>
  <c r="Q220" i="8" s="1"/>
  <c r="S220" i="8" s="1"/>
  <c r="K220" i="8" s="1"/>
  <c r="L219" i="8"/>
  <c r="Q219" i="8" s="1"/>
  <c r="S219" i="8" s="1"/>
  <c r="K219" i="8" s="1"/>
  <c r="L218" i="8"/>
  <c r="Q218" i="8" s="1"/>
  <c r="S218" i="8" s="1"/>
  <c r="K218" i="8" s="1"/>
  <c r="L217" i="8"/>
  <c r="Q217" i="8" s="1"/>
  <c r="S217" i="8" s="1"/>
  <c r="K217" i="8" s="1"/>
  <c r="L216" i="8"/>
  <c r="Q216" i="8" s="1"/>
  <c r="S216" i="8" s="1"/>
  <c r="K216" i="8" s="1"/>
  <c r="L215" i="8"/>
  <c r="Q215" i="8" s="1"/>
  <c r="S215" i="8" s="1"/>
  <c r="K215" i="8" s="1"/>
  <c r="L214" i="8"/>
  <c r="Q214" i="8" s="1"/>
  <c r="S214" i="8" s="1"/>
  <c r="K214" i="8" s="1"/>
  <c r="L213" i="8"/>
  <c r="Q213" i="8" s="1"/>
  <c r="S213" i="8" s="1"/>
  <c r="K213" i="8" s="1"/>
  <c r="L212" i="8"/>
  <c r="Q212" i="8" s="1"/>
  <c r="S212" i="8" s="1"/>
  <c r="K212" i="8" s="1"/>
  <c r="A212" i="8" s="1"/>
  <c r="L211" i="8"/>
  <c r="Q211" i="8" s="1"/>
  <c r="S211" i="8" s="1"/>
  <c r="K211" i="8" s="1"/>
  <c r="L210" i="8"/>
  <c r="Q210" i="8" s="1"/>
  <c r="S210" i="8" s="1"/>
  <c r="K210" i="8" s="1"/>
  <c r="A210" i="8" s="1"/>
  <c r="Q209" i="8"/>
  <c r="S209" i="8" s="1"/>
  <c r="K209" i="8" s="1"/>
  <c r="L209" i="8"/>
  <c r="L208" i="8"/>
  <c r="Q208" i="8" s="1"/>
  <c r="S208" i="8" s="1"/>
  <c r="K208" i="8" s="1"/>
  <c r="L207" i="8"/>
  <c r="Q207" i="8" s="1"/>
  <c r="S207" i="8" s="1"/>
  <c r="K207" i="8" s="1"/>
  <c r="A207" i="8" s="1"/>
  <c r="L206" i="8"/>
  <c r="Q206" i="8" s="1"/>
  <c r="S206" i="8" s="1"/>
  <c r="K206" i="8" s="1"/>
  <c r="L205" i="8"/>
  <c r="Q205" i="8" s="1"/>
  <c r="S205" i="8" s="1"/>
  <c r="K205" i="8" s="1"/>
  <c r="L204" i="8"/>
  <c r="Q204" i="8" s="1"/>
  <c r="S204" i="8" s="1"/>
  <c r="K204" i="8" s="1"/>
  <c r="L203" i="8"/>
  <c r="Q203" i="8" s="1"/>
  <c r="S203" i="8" s="1"/>
  <c r="K203" i="8" s="1"/>
  <c r="L202" i="8"/>
  <c r="Q202" i="8" s="1"/>
  <c r="S202" i="8" s="1"/>
  <c r="K202" i="8" s="1"/>
  <c r="A202" i="8" s="1"/>
  <c r="L201" i="8"/>
  <c r="Q201" i="8" s="1"/>
  <c r="S201" i="8" s="1"/>
  <c r="K201" i="8" s="1"/>
  <c r="A201" i="8" s="1"/>
  <c r="L200" i="8"/>
  <c r="Q200" i="8" s="1"/>
  <c r="S200" i="8" s="1"/>
  <c r="K200" i="8" s="1"/>
  <c r="A200" i="8" s="1"/>
  <c r="L199" i="8"/>
  <c r="Q199" i="8" s="1"/>
  <c r="S199" i="8" s="1"/>
  <c r="K199" i="8" s="1"/>
  <c r="A199" i="8" s="1"/>
  <c r="L198" i="8"/>
  <c r="Q198" i="8" s="1"/>
  <c r="S198" i="8" s="1"/>
  <c r="K198" i="8" s="1"/>
  <c r="A198" i="8" s="1"/>
  <c r="L197" i="8"/>
  <c r="Q197" i="8" s="1"/>
  <c r="S197" i="8" s="1"/>
  <c r="K197" i="8" s="1"/>
  <c r="A197" i="8" s="1"/>
  <c r="L196" i="8"/>
  <c r="Q196" i="8" s="1"/>
  <c r="S196" i="8" s="1"/>
  <c r="K196" i="8" s="1"/>
  <c r="A196" i="8" s="1"/>
  <c r="L195" i="8"/>
  <c r="Q195" i="8" s="1"/>
  <c r="S195" i="8" s="1"/>
  <c r="K195" i="8" s="1"/>
  <c r="Q194" i="8"/>
  <c r="S194" i="8" s="1"/>
  <c r="K194" i="8" s="1"/>
  <c r="A194" i="8" s="1"/>
  <c r="L194" i="8"/>
  <c r="L193" i="8"/>
  <c r="Q193" i="8" s="1"/>
  <c r="S193" i="8" s="1"/>
  <c r="K193" i="8"/>
  <c r="A193" i="8" s="1"/>
  <c r="L192" i="8"/>
  <c r="Q192" i="8" s="1"/>
  <c r="S192" i="8" s="1"/>
  <c r="K192" i="8" s="1"/>
  <c r="A192" i="8" s="1"/>
  <c r="L191" i="8"/>
  <c r="Q191" i="8" s="1"/>
  <c r="S191" i="8" s="1"/>
  <c r="K191" i="8" s="1"/>
  <c r="A191" i="8" s="1"/>
  <c r="L190" i="8"/>
  <c r="Q190" i="8" s="1"/>
  <c r="S190" i="8" s="1"/>
  <c r="K190" i="8" s="1"/>
  <c r="A190" i="8" s="1"/>
  <c r="L189" i="8"/>
  <c r="Q189" i="8" s="1"/>
  <c r="S189" i="8" s="1"/>
  <c r="K189" i="8" s="1"/>
  <c r="A189" i="8" s="1"/>
  <c r="L188" i="8"/>
  <c r="Q188" i="8" s="1"/>
  <c r="S188" i="8" s="1"/>
  <c r="K188" i="8" s="1"/>
  <c r="A188" i="8" s="1"/>
  <c r="L187" i="8"/>
  <c r="Q187" i="8" s="1"/>
  <c r="S187" i="8" s="1"/>
  <c r="K187" i="8" s="1"/>
  <c r="A187" i="8" s="1"/>
  <c r="L186" i="8"/>
  <c r="Q186" i="8" s="1"/>
  <c r="S186" i="8" s="1"/>
  <c r="K186" i="8" s="1"/>
  <c r="A186" i="8" s="1"/>
  <c r="L185" i="8"/>
  <c r="Q185" i="8" s="1"/>
  <c r="S185" i="8" s="1"/>
  <c r="K185" i="8"/>
  <c r="A185" i="8" s="1"/>
  <c r="L184" i="8"/>
  <c r="Q184" i="8" s="1"/>
  <c r="S184" i="8" s="1"/>
  <c r="K184" i="8" s="1"/>
  <c r="A184" i="8" s="1"/>
  <c r="L183" i="8"/>
  <c r="Q183" i="8" s="1"/>
  <c r="S183" i="8" s="1"/>
  <c r="K183" i="8" s="1"/>
  <c r="A183" i="8" s="1"/>
  <c r="L182" i="8"/>
  <c r="Q182" i="8" s="1"/>
  <c r="S182" i="8" s="1"/>
  <c r="K182" i="8" s="1"/>
  <c r="A182" i="8" s="1"/>
  <c r="L181" i="8"/>
  <c r="Q181" i="8" s="1"/>
  <c r="S181" i="8" s="1"/>
  <c r="K181" i="8" s="1"/>
  <c r="L180" i="8"/>
  <c r="Q180" i="8" s="1"/>
  <c r="S180" i="8" s="1"/>
  <c r="K180" i="8" s="1"/>
  <c r="A180" i="8" s="1"/>
  <c r="L179" i="8"/>
  <c r="Q179" i="8" s="1"/>
  <c r="S179" i="8" s="1"/>
  <c r="K179" i="8" s="1"/>
  <c r="A179" i="8" s="1"/>
  <c r="L178" i="8"/>
  <c r="Q178" i="8" s="1"/>
  <c r="S178" i="8" s="1"/>
  <c r="K178" i="8" s="1"/>
  <c r="L177" i="8"/>
  <c r="Q177" i="8" s="1"/>
  <c r="S177" i="8" s="1"/>
  <c r="K177" i="8" s="1"/>
  <c r="Q176" i="8"/>
  <c r="S176" i="8" s="1"/>
  <c r="K176" i="8" s="1"/>
  <c r="A176" i="8" s="1"/>
  <c r="L176" i="8"/>
  <c r="L175" i="8"/>
  <c r="Q175" i="8" s="1"/>
  <c r="S175" i="8" s="1"/>
  <c r="K175" i="8" s="1"/>
  <c r="A175" i="8" s="1"/>
  <c r="L174" i="8"/>
  <c r="Q174" i="8" s="1"/>
  <c r="S174" i="8" s="1"/>
  <c r="K174" i="8" s="1"/>
  <c r="A174" i="8" s="1"/>
  <c r="L173" i="8"/>
  <c r="Q173" i="8" s="1"/>
  <c r="S173" i="8" s="1"/>
  <c r="K173" i="8" s="1"/>
  <c r="L172" i="8"/>
  <c r="Q172" i="8" s="1"/>
  <c r="S172" i="8" s="1"/>
  <c r="K172" i="8" s="1"/>
  <c r="L171" i="8"/>
  <c r="Q171" i="8" s="1"/>
  <c r="S171" i="8" s="1"/>
  <c r="K171" i="8" s="1"/>
  <c r="A171" i="8" s="1"/>
  <c r="L170" i="8"/>
  <c r="Q170" i="8" s="1"/>
  <c r="S170" i="8" s="1"/>
  <c r="K170" i="8" s="1"/>
  <c r="L169" i="8"/>
  <c r="Q169" i="8" s="1"/>
  <c r="S169" i="8" s="1"/>
  <c r="K169" i="8" s="1"/>
  <c r="A169" i="8" s="1"/>
  <c r="L168" i="8"/>
  <c r="Q168" i="8" s="1"/>
  <c r="S168" i="8" s="1"/>
  <c r="K168" i="8" s="1"/>
  <c r="A168" i="8" s="1"/>
  <c r="L167" i="8"/>
  <c r="Q167" i="8" s="1"/>
  <c r="S167" i="8" s="1"/>
  <c r="K167" i="8" s="1"/>
  <c r="L166" i="8"/>
  <c r="Q166" i="8" s="1"/>
  <c r="S166" i="8" s="1"/>
  <c r="K166" i="8" s="1"/>
  <c r="A166" i="8" s="1"/>
  <c r="L165" i="8"/>
  <c r="Q165" i="8" s="1"/>
  <c r="S165" i="8" s="1"/>
  <c r="K165" i="8" s="1"/>
  <c r="A165" i="8" s="1"/>
  <c r="L164" i="8"/>
  <c r="Q164" i="8" s="1"/>
  <c r="S164" i="8" s="1"/>
  <c r="K164" i="8" s="1"/>
  <c r="L163" i="8"/>
  <c r="Q163" i="8" s="1"/>
  <c r="S163" i="8" s="1"/>
  <c r="K163" i="8" s="1"/>
  <c r="A163" i="8" s="1"/>
  <c r="L162" i="8"/>
  <c r="Q162" i="8" s="1"/>
  <c r="S162" i="8" s="1"/>
  <c r="K162" i="8" s="1"/>
  <c r="L161" i="8"/>
  <c r="Q161" i="8" s="1"/>
  <c r="S161" i="8" s="1"/>
  <c r="K161" i="8" s="1"/>
  <c r="L160" i="8"/>
  <c r="Q160" i="8" s="1"/>
  <c r="S160" i="8" s="1"/>
  <c r="K160" i="8" s="1"/>
  <c r="A160" i="8" s="1"/>
  <c r="L159" i="8"/>
  <c r="Q159" i="8" s="1"/>
  <c r="S159" i="8" s="1"/>
  <c r="K159" i="8" s="1"/>
  <c r="L158" i="8"/>
  <c r="Q158" i="8" s="1"/>
  <c r="S158" i="8" s="1"/>
  <c r="K158" i="8" s="1"/>
  <c r="L157" i="8"/>
  <c r="Q157" i="8" s="1"/>
  <c r="S157" i="8" s="1"/>
  <c r="K157" i="8"/>
  <c r="A157" i="8" s="1"/>
  <c r="L156" i="8"/>
  <c r="Q156" i="8" s="1"/>
  <c r="S156" i="8" s="1"/>
  <c r="K156" i="8" s="1"/>
  <c r="L155" i="8"/>
  <c r="Q155" i="8" s="1"/>
  <c r="S155" i="8" s="1"/>
  <c r="K155" i="8" s="1"/>
  <c r="A155" i="8" s="1"/>
  <c r="L154" i="8"/>
  <c r="Q154" i="8" s="1"/>
  <c r="S154" i="8" s="1"/>
  <c r="K154" i="8" s="1"/>
  <c r="A154" i="8" s="1"/>
  <c r="L153" i="8"/>
  <c r="Q153" i="8" s="1"/>
  <c r="S153" i="8" s="1"/>
  <c r="K153" i="8" s="1"/>
  <c r="L152" i="8"/>
  <c r="Q152" i="8" s="1"/>
  <c r="S152" i="8" s="1"/>
  <c r="K152" i="8" s="1"/>
  <c r="L151" i="8"/>
  <c r="Q151" i="8" s="1"/>
  <c r="S151" i="8" s="1"/>
  <c r="K151" i="8" s="1"/>
  <c r="L150" i="8"/>
  <c r="Q150" i="8" s="1"/>
  <c r="S150" i="8" s="1"/>
  <c r="K150" i="8" s="1"/>
  <c r="A150" i="8" s="1"/>
  <c r="L149" i="8"/>
  <c r="Q149" i="8" s="1"/>
  <c r="S149" i="8" s="1"/>
  <c r="K149" i="8" s="1"/>
  <c r="L148" i="8"/>
  <c r="Q148" i="8" s="1"/>
  <c r="S148" i="8" s="1"/>
  <c r="K148" i="8" s="1"/>
  <c r="A148" i="8" s="1"/>
  <c r="L147" i="8"/>
  <c r="Q147" i="8" s="1"/>
  <c r="S147" i="8" s="1"/>
  <c r="K147" i="8" s="1"/>
  <c r="L146" i="8"/>
  <c r="Q146" i="8" s="1"/>
  <c r="S146" i="8" s="1"/>
  <c r="K146" i="8" s="1"/>
  <c r="A146" i="8" s="1"/>
  <c r="L145" i="8"/>
  <c r="Q145" i="8" s="1"/>
  <c r="S145" i="8" s="1"/>
  <c r="K145" i="8" s="1"/>
  <c r="L144" i="8"/>
  <c r="Q144" i="8" s="1"/>
  <c r="S144" i="8" s="1"/>
  <c r="K144" i="8" s="1"/>
  <c r="L143" i="8"/>
  <c r="Q143" i="8" s="1"/>
  <c r="S143" i="8" s="1"/>
  <c r="K143" i="8" s="1"/>
  <c r="A143" i="8" s="1"/>
  <c r="L142" i="8"/>
  <c r="Q142" i="8" s="1"/>
  <c r="S142" i="8" s="1"/>
  <c r="K142" i="8" s="1"/>
  <c r="L141" i="8"/>
  <c r="Q141" i="8" s="1"/>
  <c r="S141" i="8" s="1"/>
  <c r="K141" i="8" s="1"/>
  <c r="A141" i="8" s="1"/>
  <c r="L140" i="8"/>
  <c r="Q140" i="8" s="1"/>
  <c r="S140" i="8" s="1"/>
  <c r="K140" i="8" s="1"/>
  <c r="A140" i="8" s="1"/>
  <c r="L139" i="8"/>
  <c r="Q139" i="8" s="1"/>
  <c r="S139" i="8" s="1"/>
  <c r="K139" i="8" s="1"/>
  <c r="A139" i="8" s="1"/>
  <c r="L138" i="8"/>
  <c r="Q138" i="8" s="1"/>
  <c r="S138" i="8" s="1"/>
  <c r="K138" i="8" s="1"/>
  <c r="A138" i="8" s="1"/>
  <c r="L137" i="8"/>
  <c r="Q137" i="8" s="1"/>
  <c r="S137" i="8" s="1"/>
  <c r="K137" i="8" s="1"/>
  <c r="A137" i="8" s="1"/>
  <c r="L136" i="8"/>
  <c r="Q136" i="8" s="1"/>
  <c r="S136" i="8" s="1"/>
  <c r="K136" i="8" s="1"/>
  <c r="A136" i="8" s="1"/>
  <c r="L135" i="8"/>
  <c r="Q135" i="8" s="1"/>
  <c r="S135" i="8" s="1"/>
  <c r="K135" i="8" s="1"/>
  <c r="A135" i="8" s="1"/>
  <c r="L134" i="8"/>
  <c r="Q134" i="8" s="1"/>
  <c r="S134" i="8" s="1"/>
  <c r="K134" i="8" s="1"/>
  <c r="A134" i="8" s="1"/>
  <c r="L133" i="8"/>
  <c r="Q133" i="8" s="1"/>
  <c r="S133" i="8" s="1"/>
  <c r="K133" i="8" s="1"/>
  <c r="A133" i="8" s="1"/>
  <c r="L132" i="8"/>
  <c r="Q132" i="8" s="1"/>
  <c r="S132" i="8" s="1"/>
  <c r="K132" i="8" s="1"/>
  <c r="A132" i="8" s="1"/>
  <c r="L131" i="8"/>
  <c r="Q131" i="8" s="1"/>
  <c r="S131" i="8" s="1"/>
  <c r="K131" i="8" s="1"/>
  <c r="L130" i="8"/>
  <c r="Q130" i="8" s="1"/>
  <c r="S130" i="8" s="1"/>
  <c r="K130" i="8" s="1"/>
  <c r="L129" i="8"/>
  <c r="Q129" i="8" s="1"/>
  <c r="S129" i="8" s="1"/>
  <c r="K129" i="8" s="1"/>
  <c r="A129" i="8" s="1"/>
  <c r="L128" i="8"/>
  <c r="Q128" i="8" s="1"/>
  <c r="S128" i="8" s="1"/>
  <c r="K128" i="8" s="1"/>
  <c r="L127" i="8"/>
  <c r="Q127" i="8" s="1"/>
  <c r="S127" i="8" s="1"/>
  <c r="K127" i="8" s="1"/>
  <c r="L126" i="8"/>
  <c r="Q126" i="8" s="1"/>
  <c r="S126" i="8" s="1"/>
  <c r="K126" i="8" s="1"/>
  <c r="L125" i="8"/>
  <c r="Q125" i="8" s="1"/>
  <c r="S125" i="8" s="1"/>
  <c r="K125" i="8" s="1"/>
  <c r="A125" i="8" s="1"/>
  <c r="L124" i="8"/>
  <c r="Q124" i="8" s="1"/>
  <c r="S124" i="8" s="1"/>
  <c r="K124" i="8" s="1"/>
  <c r="A124" i="8" s="1"/>
  <c r="L123" i="8"/>
  <c r="Q123" i="8" s="1"/>
  <c r="S123" i="8" s="1"/>
  <c r="K123" i="8" s="1"/>
  <c r="L122" i="8"/>
  <c r="Q122" i="8" s="1"/>
  <c r="S122" i="8" s="1"/>
  <c r="K122" i="8" s="1"/>
  <c r="L121" i="8"/>
  <c r="Q121" i="8" s="1"/>
  <c r="S121" i="8" s="1"/>
  <c r="K121" i="8" s="1"/>
  <c r="A121" i="8" s="1"/>
  <c r="L120" i="8"/>
  <c r="Q120" i="8" s="1"/>
  <c r="S120" i="8" s="1"/>
  <c r="K120" i="8" s="1"/>
  <c r="L119" i="8"/>
  <c r="Q119" i="8" s="1"/>
  <c r="S119" i="8" s="1"/>
  <c r="K119" i="8" s="1"/>
  <c r="L118" i="8"/>
  <c r="Q118" i="8" s="1"/>
  <c r="S118" i="8" s="1"/>
  <c r="K118" i="8" s="1"/>
  <c r="L117" i="8"/>
  <c r="Q117" i="8" s="1"/>
  <c r="S117" i="8" s="1"/>
  <c r="K117" i="8" s="1"/>
  <c r="L116" i="8"/>
  <c r="Q116" i="8" s="1"/>
  <c r="S116" i="8" s="1"/>
  <c r="K116" i="8" s="1"/>
  <c r="A116" i="8" s="1"/>
  <c r="L115" i="8"/>
  <c r="Q115" i="8" s="1"/>
  <c r="S115" i="8" s="1"/>
  <c r="K115" i="8" s="1"/>
  <c r="L114" i="8"/>
  <c r="Q114" i="8" s="1"/>
  <c r="S114" i="8" s="1"/>
  <c r="K114" i="8" s="1"/>
  <c r="L113" i="8"/>
  <c r="Q113" i="8" s="1"/>
  <c r="S113" i="8" s="1"/>
  <c r="K113" i="8" s="1"/>
  <c r="L112" i="8"/>
  <c r="Q112" i="8" s="1"/>
  <c r="S112" i="8" s="1"/>
  <c r="K112" i="8" s="1"/>
  <c r="A112" i="8" s="1"/>
  <c r="L111" i="8"/>
  <c r="Q111" i="8" s="1"/>
  <c r="S111" i="8" s="1"/>
  <c r="K111" i="8" s="1"/>
  <c r="A111" i="8" s="1"/>
  <c r="L110" i="8"/>
  <c r="Q110" i="8" s="1"/>
  <c r="S110" i="8" s="1"/>
  <c r="K110" i="8" s="1"/>
  <c r="A110" i="8" s="1"/>
  <c r="L109" i="8"/>
  <c r="Q109" i="8" s="1"/>
  <c r="S109" i="8" s="1"/>
  <c r="K109" i="8" s="1"/>
  <c r="L108" i="8"/>
  <c r="Q108" i="8" s="1"/>
  <c r="S108" i="8" s="1"/>
  <c r="K108" i="8" s="1"/>
  <c r="L107" i="8"/>
  <c r="Q107" i="8" s="1"/>
  <c r="S107" i="8" s="1"/>
  <c r="K107" i="8" s="1"/>
  <c r="L106" i="8"/>
  <c r="Q106" i="8" s="1"/>
  <c r="S106" i="8" s="1"/>
  <c r="K106" i="8" s="1"/>
  <c r="A106" i="8" s="1"/>
  <c r="L105" i="8"/>
  <c r="Q105" i="8" s="1"/>
  <c r="S105" i="8" s="1"/>
  <c r="K105" i="8" s="1"/>
  <c r="A105" i="8" s="1"/>
  <c r="L104" i="8"/>
  <c r="Q104" i="8" s="1"/>
  <c r="S104" i="8" s="1"/>
  <c r="K104" i="8" s="1"/>
  <c r="A104" i="8" s="1"/>
  <c r="L103" i="8"/>
  <c r="Q103" i="8" s="1"/>
  <c r="S103" i="8" s="1"/>
  <c r="K103" i="8" s="1"/>
  <c r="A103" i="8" s="1"/>
  <c r="L102" i="8"/>
  <c r="Q102" i="8" s="1"/>
  <c r="S102" i="8" s="1"/>
  <c r="K102" i="8" s="1"/>
  <c r="A102" i="8" s="1"/>
  <c r="Q101" i="8"/>
  <c r="S101" i="8" s="1"/>
  <c r="K101" i="8" s="1"/>
  <c r="L101" i="8"/>
  <c r="L100" i="8"/>
  <c r="Q100" i="8" s="1"/>
  <c r="S100" i="8" s="1"/>
  <c r="K100" i="8" s="1"/>
  <c r="L99" i="8"/>
  <c r="Q99" i="8" s="1"/>
  <c r="S99" i="8" s="1"/>
  <c r="K99" i="8" s="1"/>
  <c r="L98" i="8"/>
  <c r="Q98" i="8" s="1"/>
  <c r="S98" i="8" s="1"/>
  <c r="K98" i="8" s="1"/>
  <c r="L97" i="8"/>
  <c r="Q97" i="8" s="1"/>
  <c r="S97" i="8" s="1"/>
  <c r="K97" i="8" s="1"/>
  <c r="L96" i="8"/>
  <c r="Q96" i="8" s="1"/>
  <c r="S96" i="8" s="1"/>
  <c r="K96" i="8" s="1"/>
  <c r="L95" i="8"/>
  <c r="Q95" i="8" s="1"/>
  <c r="S95" i="8" s="1"/>
  <c r="K95" i="8" s="1"/>
  <c r="L94" i="8"/>
  <c r="Q94" i="8" s="1"/>
  <c r="S94" i="8" s="1"/>
  <c r="K94" i="8" s="1"/>
  <c r="L93" i="8"/>
  <c r="Q93" i="8" s="1"/>
  <c r="S93" i="8" s="1"/>
  <c r="K93" i="8" s="1"/>
  <c r="A93" i="8" s="1"/>
  <c r="Q92" i="8"/>
  <c r="S92" i="8" s="1"/>
  <c r="K92" i="8" s="1"/>
  <c r="A92" i="8" s="1"/>
  <c r="L92" i="8"/>
  <c r="L91" i="8"/>
  <c r="Q91" i="8" s="1"/>
  <c r="S91" i="8" s="1"/>
  <c r="K91" i="8" s="1"/>
  <c r="L90" i="8"/>
  <c r="Q90" i="8" s="1"/>
  <c r="S90" i="8" s="1"/>
  <c r="K90" i="8" s="1"/>
  <c r="A90" i="8" s="1"/>
  <c r="L89" i="8"/>
  <c r="Q89" i="8" s="1"/>
  <c r="S89" i="8" s="1"/>
  <c r="K89" i="8" s="1"/>
  <c r="A89" i="8" s="1"/>
  <c r="L88" i="8"/>
  <c r="Q88" i="8" s="1"/>
  <c r="S88" i="8" s="1"/>
  <c r="K88" i="8" s="1"/>
  <c r="A88" i="8" s="1"/>
  <c r="L87" i="8"/>
  <c r="Q87" i="8" s="1"/>
  <c r="S87" i="8" s="1"/>
  <c r="K87" i="8" s="1"/>
  <c r="L86" i="8"/>
  <c r="Q86" i="8" s="1"/>
  <c r="S86" i="8" s="1"/>
  <c r="K86" i="8" s="1"/>
  <c r="A86" i="8" s="1"/>
  <c r="L85" i="8"/>
  <c r="Q85" i="8" s="1"/>
  <c r="S85" i="8" s="1"/>
  <c r="K85" i="8" s="1"/>
  <c r="L84" i="8"/>
  <c r="Q84" i="8" s="1"/>
  <c r="S84" i="8" s="1"/>
  <c r="K84" i="8" s="1"/>
  <c r="A84" i="8"/>
  <c r="L83" i="8"/>
  <c r="Q83" i="8" s="1"/>
  <c r="S83" i="8" s="1"/>
  <c r="K83" i="8" s="1"/>
  <c r="L82" i="8"/>
  <c r="Q82" i="8" s="1"/>
  <c r="S82" i="8" s="1"/>
  <c r="K82" i="8" s="1"/>
  <c r="L81" i="8"/>
  <c r="Q81" i="8" s="1"/>
  <c r="S81" i="8" s="1"/>
  <c r="K81" i="8" s="1"/>
  <c r="L80" i="8"/>
  <c r="Q80" i="8" s="1"/>
  <c r="S80" i="8" s="1"/>
  <c r="K80" i="8" s="1"/>
  <c r="A80" i="8" s="1"/>
  <c r="L79" i="8"/>
  <c r="Q79" i="8" s="1"/>
  <c r="S79" i="8" s="1"/>
  <c r="K79" i="8" s="1"/>
  <c r="A79" i="8" s="1"/>
  <c r="L78" i="8"/>
  <c r="Q78" i="8" s="1"/>
  <c r="S78" i="8" s="1"/>
  <c r="K78" i="8" s="1"/>
  <c r="A78" i="8" s="1"/>
  <c r="L77" i="8"/>
  <c r="Q77" i="8" s="1"/>
  <c r="S77" i="8" s="1"/>
  <c r="K77" i="8" s="1"/>
  <c r="L76" i="8"/>
  <c r="Q76" i="8" s="1"/>
  <c r="S76" i="8" s="1"/>
  <c r="K76" i="8" s="1"/>
  <c r="A76" i="8" s="1"/>
  <c r="L75" i="8"/>
  <c r="Q75" i="8" s="1"/>
  <c r="S75" i="8" s="1"/>
  <c r="K75" i="8" s="1"/>
  <c r="A75" i="8" s="1"/>
  <c r="L74" i="8"/>
  <c r="Q74" i="8" s="1"/>
  <c r="S74" i="8" s="1"/>
  <c r="K74" i="8" s="1"/>
  <c r="A74" i="8" s="1"/>
  <c r="L73" i="8"/>
  <c r="Q73" i="8" s="1"/>
  <c r="S73" i="8" s="1"/>
  <c r="K73" i="8" s="1"/>
  <c r="A73" i="8" s="1"/>
  <c r="L72" i="8"/>
  <c r="Q72" i="8" s="1"/>
  <c r="S72" i="8" s="1"/>
  <c r="K72" i="8" s="1"/>
  <c r="A72" i="8" s="1"/>
  <c r="L71" i="8"/>
  <c r="Q71" i="8" s="1"/>
  <c r="S71" i="8" s="1"/>
  <c r="K71" i="8" s="1"/>
  <c r="L70" i="8"/>
  <c r="Q70" i="8" s="1"/>
  <c r="S70" i="8" s="1"/>
  <c r="K70" i="8" s="1"/>
  <c r="L69" i="8"/>
  <c r="Q69" i="8" s="1"/>
  <c r="S69" i="8" s="1"/>
  <c r="K69" i="8" s="1"/>
  <c r="A69" i="8" s="1"/>
  <c r="L68" i="8"/>
  <c r="Q68" i="8" s="1"/>
  <c r="S68" i="8" s="1"/>
  <c r="K68" i="8" s="1"/>
  <c r="L67" i="8"/>
  <c r="Q67" i="8" s="1"/>
  <c r="S67" i="8" s="1"/>
  <c r="K67" i="8" s="1"/>
  <c r="A67" i="8" s="1"/>
  <c r="L66" i="8"/>
  <c r="Q66" i="8" s="1"/>
  <c r="S66" i="8" s="1"/>
  <c r="K66" i="8" s="1"/>
  <c r="L65" i="8"/>
  <c r="Q65" i="8" s="1"/>
  <c r="S65" i="8" s="1"/>
  <c r="K65" i="8" s="1"/>
  <c r="L64" i="8"/>
  <c r="Q64" i="8" s="1"/>
  <c r="S64" i="8" s="1"/>
  <c r="K64" i="8" s="1"/>
  <c r="A64" i="8" s="1"/>
  <c r="L63" i="8"/>
  <c r="Q63" i="8" s="1"/>
  <c r="S63" i="8" s="1"/>
  <c r="K63" i="8" s="1"/>
  <c r="L62" i="8"/>
  <c r="Q62" i="8" s="1"/>
  <c r="S62" i="8" s="1"/>
  <c r="K62" i="8" s="1"/>
  <c r="L61" i="8"/>
  <c r="Q61" i="8" s="1"/>
  <c r="S61" i="8" s="1"/>
  <c r="K61" i="8" s="1"/>
  <c r="A61" i="8"/>
  <c r="L60" i="8"/>
  <c r="Q60" i="8" s="1"/>
  <c r="S60" i="8" s="1"/>
  <c r="K60" i="8" s="1"/>
  <c r="A60" i="8" s="1"/>
  <c r="Q59" i="8"/>
  <c r="S59" i="8" s="1"/>
  <c r="K59" i="8" s="1"/>
  <c r="L59" i="8"/>
  <c r="L58" i="8"/>
  <c r="Q58" i="8" s="1"/>
  <c r="S58" i="8" s="1"/>
  <c r="K58" i="8" s="1"/>
  <c r="A58" i="8" s="1"/>
  <c r="L57" i="8"/>
  <c r="Q57" i="8" s="1"/>
  <c r="S57" i="8" s="1"/>
  <c r="K57" i="8" s="1"/>
  <c r="A57" i="8" s="1"/>
  <c r="L56" i="8"/>
  <c r="Q56" i="8" s="1"/>
  <c r="S56" i="8" s="1"/>
  <c r="K56" i="8"/>
  <c r="A56" i="8" s="1"/>
  <c r="L55" i="8"/>
  <c r="Q55" i="8" s="1"/>
  <c r="S55" i="8" s="1"/>
  <c r="K55" i="8" s="1"/>
  <c r="A55" i="8" s="1"/>
  <c r="L54" i="8"/>
  <c r="Q54" i="8" s="1"/>
  <c r="S54" i="8" s="1"/>
  <c r="K54" i="8" s="1"/>
  <c r="A54" i="8" s="1"/>
  <c r="L53" i="8"/>
  <c r="Q53" i="8" s="1"/>
  <c r="S53" i="8" s="1"/>
  <c r="K53" i="8" s="1"/>
  <c r="L52" i="8"/>
  <c r="Q52" i="8" s="1"/>
  <c r="S52" i="8" s="1"/>
  <c r="K52" i="8" s="1"/>
  <c r="L51" i="8"/>
  <c r="Q51" i="8" s="1"/>
  <c r="S51" i="8" s="1"/>
  <c r="K51" i="8" s="1"/>
  <c r="A51" i="8" s="1"/>
  <c r="L50" i="8"/>
  <c r="Q50" i="8" s="1"/>
  <c r="S50" i="8" s="1"/>
  <c r="K50" i="8" s="1"/>
  <c r="A50" i="8" s="1"/>
  <c r="L49" i="8"/>
  <c r="Q49" i="8" s="1"/>
  <c r="S49" i="8" s="1"/>
  <c r="K49" i="8" s="1"/>
  <c r="L48" i="8"/>
  <c r="Q48" i="8" s="1"/>
  <c r="S48" i="8" s="1"/>
  <c r="K48" i="8" s="1"/>
  <c r="L47" i="8"/>
  <c r="Q47" i="8" s="1"/>
  <c r="S47" i="8" s="1"/>
  <c r="K47" i="8" s="1"/>
  <c r="A47" i="8" s="1"/>
  <c r="L46" i="8"/>
  <c r="Q46" i="8" s="1"/>
  <c r="S46" i="8" s="1"/>
  <c r="K46" i="8" s="1"/>
  <c r="A46" i="8" s="1"/>
  <c r="L45" i="8"/>
  <c r="Q45" i="8" s="1"/>
  <c r="S45" i="8" s="1"/>
  <c r="K45" i="8" s="1"/>
  <c r="A45" i="8" s="1"/>
  <c r="L44" i="8"/>
  <c r="Q44" i="8" s="1"/>
  <c r="S44" i="8" s="1"/>
  <c r="K44" i="8"/>
  <c r="L43" i="8"/>
  <c r="Q43" i="8" s="1"/>
  <c r="S43" i="8" s="1"/>
  <c r="K43" i="8" s="1"/>
  <c r="L42" i="8"/>
  <c r="Q42" i="8" s="1"/>
  <c r="S42" i="8" s="1"/>
  <c r="K42" i="8" s="1"/>
  <c r="A42" i="8" s="1"/>
  <c r="Q41" i="8"/>
  <c r="S41" i="8" s="1"/>
  <c r="K41" i="8" s="1"/>
  <c r="A41" i="8" s="1"/>
  <c r="L40" i="8"/>
  <c r="Q40" i="8" s="1"/>
  <c r="S40" i="8" s="1"/>
  <c r="K40" i="8" s="1"/>
  <c r="L39" i="8"/>
  <c r="Q39" i="8" s="1"/>
  <c r="S39" i="8" s="1"/>
  <c r="K39" i="8" s="1"/>
  <c r="L38" i="8"/>
  <c r="Q38" i="8" s="1"/>
  <c r="S38" i="8" s="1"/>
  <c r="K38" i="8" s="1"/>
  <c r="L37" i="8"/>
  <c r="Q37" i="8" s="1"/>
  <c r="S37" i="8" s="1"/>
  <c r="K37" i="8" s="1"/>
  <c r="A37" i="8" s="1"/>
  <c r="L36" i="8"/>
  <c r="Q36" i="8" s="1"/>
  <c r="S36" i="8" s="1"/>
  <c r="K36" i="8" s="1"/>
  <c r="L35" i="8"/>
  <c r="Q35" i="8" s="1"/>
  <c r="S35" i="8" s="1"/>
  <c r="K35" i="8" s="1"/>
  <c r="A35" i="8" s="1"/>
  <c r="L34" i="8"/>
  <c r="Q34" i="8" s="1"/>
  <c r="S34" i="8" s="1"/>
  <c r="K34" i="8" s="1"/>
  <c r="L33" i="8"/>
  <c r="Q33" i="8" s="1"/>
  <c r="S33" i="8" s="1"/>
  <c r="K33" i="8" s="1"/>
  <c r="A33" i="8" s="1"/>
  <c r="L32" i="8"/>
  <c r="Q32" i="8" s="1"/>
  <c r="S32" i="8" s="1"/>
  <c r="K32" i="8" s="1"/>
  <c r="A32" i="8" s="1"/>
  <c r="L31" i="8"/>
  <c r="Q31" i="8" s="1"/>
  <c r="S31" i="8" s="1"/>
  <c r="K31" i="8" s="1"/>
  <c r="A31" i="8" s="1"/>
  <c r="L30" i="8"/>
  <c r="Q30" i="8" s="1"/>
  <c r="S30" i="8" s="1"/>
  <c r="K30" i="8" s="1"/>
  <c r="L29" i="8"/>
  <c r="Q29" i="8" s="1"/>
  <c r="S29" i="8" s="1"/>
  <c r="K29" i="8" s="1"/>
  <c r="A29" i="8" s="1"/>
  <c r="L28" i="8"/>
  <c r="Q28" i="8" s="1"/>
  <c r="S28" i="8" s="1"/>
  <c r="K28" i="8" s="1"/>
  <c r="L27" i="8"/>
  <c r="Q27" i="8" s="1"/>
  <c r="S27" i="8" s="1"/>
  <c r="K27" i="8" s="1"/>
  <c r="A27" i="8" s="1"/>
  <c r="L26" i="8"/>
  <c r="Q26" i="8" s="1"/>
  <c r="S26" i="8" s="1"/>
  <c r="K26" i="8" s="1"/>
  <c r="A26" i="8" s="1"/>
  <c r="L25" i="8"/>
  <c r="Q25" i="8" s="1"/>
  <c r="S25" i="8" s="1"/>
  <c r="K25" i="8" s="1"/>
  <c r="L24" i="8"/>
  <c r="Q24" i="8" s="1"/>
  <c r="S24" i="8" s="1"/>
  <c r="K24" i="8" s="1"/>
  <c r="A24" i="8" s="1"/>
  <c r="L23" i="8"/>
  <c r="Q23" i="8" s="1"/>
  <c r="S23" i="8" s="1"/>
  <c r="K23" i="8" s="1"/>
  <c r="A23" i="8" s="1"/>
  <c r="L22" i="8"/>
  <c r="Q22" i="8" s="1"/>
  <c r="S22" i="8" s="1"/>
  <c r="K22" i="8" s="1"/>
  <c r="L21" i="8"/>
  <c r="Q21" i="8" s="1"/>
  <c r="S21" i="8" s="1"/>
  <c r="K21" i="8" s="1"/>
  <c r="L20" i="8"/>
  <c r="Q20" i="8" s="1"/>
  <c r="S20" i="8" s="1"/>
  <c r="K20" i="8" s="1"/>
  <c r="L19" i="8"/>
  <c r="Q19" i="8" s="1"/>
  <c r="S19" i="8" s="1"/>
  <c r="K19" i="8" s="1"/>
  <c r="L18" i="8"/>
  <c r="Q18" i="8" s="1"/>
  <c r="S18" i="8" s="1"/>
  <c r="K18" i="8" s="1"/>
  <c r="A18" i="8" s="1"/>
  <c r="L17" i="8"/>
  <c r="Q17" i="8" s="1"/>
  <c r="S17" i="8" s="1"/>
  <c r="K17" i="8" s="1"/>
  <c r="A17" i="8" s="1"/>
  <c r="L16" i="8"/>
  <c r="Q16" i="8" s="1"/>
  <c r="S16" i="8" s="1"/>
  <c r="K16" i="8" s="1"/>
  <c r="A16" i="8" s="1"/>
  <c r="L15" i="8"/>
  <c r="Q15" i="8" s="1"/>
  <c r="S15" i="8" s="1"/>
  <c r="K15" i="8" s="1"/>
  <c r="L14" i="8"/>
  <c r="Q14" i="8" s="1"/>
  <c r="S14" i="8" s="1"/>
  <c r="K14" i="8" s="1"/>
  <c r="A14" i="8" s="1"/>
  <c r="L13" i="8"/>
  <c r="Q13" i="8" s="1"/>
  <c r="S13" i="8" s="1"/>
  <c r="K13" i="8" s="1"/>
  <c r="L12" i="8"/>
  <c r="Q12" i="8" s="1"/>
  <c r="S12" i="8" s="1"/>
  <c r="K12" i="8" s="1"/>
  <c r="L11" i="8"/>
  <c r="Q11" i="8" s="1"/>
  <c r="S11" i="8" s="1"/>
  <c r="K11" i="8" s="1"/>
  <c r="A11" i="8" s="1"/>
  <c r="L10" i="8"/>
  <c r="Q10" i="8" s="1"/>
  <c r="S10" i="8" s="1"/>
  <c r="K10" i="8" s="1"/>
  <c r="A10" i="8" s="1"/>
  <c r="L9" i="8"/>
  <c r="Q9" i="8" s="1"/>
  <c r="S9" i="8" s="1"/>
  <c r="K9" i="8" s="1"/>
  <c r="A9" i="8" s="1"/>
  <c r="L8" i="8"/>
  <c r="A231" i="8" l="1"/>
  <c r="L231" i="8"/>
  <c r="Q8" i="8"/>
  <c r="Q231" i="8" l="1"/>
  <c r="S8" i="8"/>
  <c r="S231" i="8" l="1"/>
  <c r="K8" i="8"/>
  <c r="R231" i="7" l="1"/>
  <c r="O231" i="7"/>
  <c r="N231" i="7"/>
  <c r="M231" i="7"/>
  <c r="F231" i="7"/>
  <c r="L230" i="7"/>
  <c r="Q230" i="7" s="1"/>
  <c r="S230" i="7" s="1"/>
  <c r="L229" i="7"/>
  <c r="Q229" i="7" s="1"/>
  <c r="S229" i="7" s="1"/>
  <c r="L228" i="7"/>
  <c r="Q228" i="7" s="1"/>
  <c r="S228" i="7" s="1"/>
  <c r="L227" i="7"/>
  <c r="Q227" i="7" s="1"/>
  <c r="S227" i="7" s="1"/>
  <c r="L226" i="7"/>
  <c r="Q226" i="7" s="1"/>
  <c r="S226" i="7" s="1"/>
  <c r="L225" i="7"/>
  <c r="Q225" i="7" s="1"/>
  <c r="S225" i="7" s="1"/>
  <c r="L224" i="7"/>
  <c r="Q224" i="7" s="1"/>
  <c r="S224" i="7" s="1"/>
  <c r="L223" i="7"/>
  <c r="Q223" i="7" s="1"/>
  <c r="S223" i="7" s="1"/>
  <c r="L222" i="7"/>
  <c r="Q222" i="7" s="1"/>
  <c r="S222" i="7" s="1"/>
  <c r="K222" i="7" s="1"/>
  <c r="A222" i="7" s="1"/>
  <c r="L221" i="7"/>
  <c r="Q221" i="7" s="1"/>
  <c r="S221" i="7" s="1"/>
  <c r="K221" i="7" s="1"/>
  <c r="A221" i="7" s="1"/>
  <c r="L220" i="7"/>
  <c r="Q220" i="7" s="1"/>
  <c r="S220" i="7" s="1"/>
  <c r="K220" i="7" s="1"/>
  <c r="L219" i="7"/>
  <c r="Q219" i="7" s="1"/>
  <c r="S219" i="7" s="1"/>
  <c r="K219" i="7" s="1"/>
  <c r="L218" i="7"/>
  <c r="Q218" i="7" s="1"/>
  <c r="S218" i="7" s="1"/>
  <c r="K218" i="7" s="1"/>
  <c r="L217" i="7"/>
  <c r="Q217" i="7" s="1"/>
  <c r="S217" i="7" s="1"/>
  <c r="K217" i="7" s="1"/>
  <c r="L216" i="7"/>
  <c r="Q216" i="7" s="1"/>
  <c r="S216" i="7" s="1"/>
  <c r="K216" i="7" s="1"/>
  <c r="L215" i="7"/>
  <c r="Q215" i="7" s="1"/>
  <c r="S215" i="7" s="1"/>
  <c r="K215" i="7" s="1"/>
  <c r="L214" i="7"/>
  <c r="Q214" i="7" s="1"/>
  <c r="S214" i="7" s="1"/>
  <c r="K214" i="7" s="1"/>
  <c r="L213" i="7"/>
  <c r="Q213" i="7" s="1"/>
  <c r="S213" i="7" s="1"/>
  <c r="K213" i="7" s="1"/>
  <c r="L212" i="7"/>
  <c r="Q212" i="7" s="1"/>
  <c r="S212" i="7" s="1"/>
  <c r="K212" i="7" s="1"/>
  <c r="A212" i="7" s="1"/>
  <c r="L211" i="7"/>
  <c r="Q211" i="7" s="1"/>
  <c r="S211" i="7" s="1"/>
  <c r="K211" i="7" s="1"/>
  <c r="L210" i="7"/>
  <c r="Q210" i="7" s="1"/>
  <c r="S210" i="7" s="1"/>
  <c r="K210" i="7" s="1"/>
  <c r="A210" i="7" s="1"/>
  <c r="L209" i="7"/>
  <c r="Q209" i="7" s="1"/>
  <c r="S209" i="7" s="1"/>
  <c r="K209" i="7" s="1"/>
  <c r="L208" i="7"/>
  <c r="Q208" i="7" s="1"/>
  <c r="S208" i="7" s="1"/>
  <c r="K208" i="7" s="1"/>
  <c r="L207" i="7"/>
  <c r="Q207" i="7" s="1"/>
  <c r="S207" i="7" s="1"/>
  <c r="K207" i="7" s="1"/>
  <c r="A207" i="7" s="1"/>
  <c r="L206" i="7"/>
  <c r="Q206" i="7" s="1"/>
  <c r="S206" i="7" s="1"/>
  <c r="K206" i="7" s="1"/>
  <c r="L205" i="7"/>
  <c r="Q205" i="7" s="1"/>
  <c r="S205" i="7" s="1"/>
  <c r="K205" i="7" s="1"/>
  <c r="L204" i="7"/>
  <c r="Q204" i="7" s="1"/>
  <c r="S204" i="7" s="1"/>
  <c r="K204" i="7" s="1"/>
  <c r="L203" i="7"/>
  <c r="Q203" i="7" s="1"/>
  <c r="S203" i="7" s="1"/>
  <c r="K203" i="7" s="1"/>
  <c r="L202" i="7"/>
  <c r="Q202" i="7" s="1"/>
  <c r="S202" i="7" s="1"/>
  <c r="K202" i="7" s="1"/>
  <c r="A202" i="7" s="1"/>
  <c r="L201" i="7"/>
  <c r="Q201" i="7" s="1"/>
  <c r="S201" i="7" s="1"/>
  <c r="K201" i="7" s="1"/>
  <c r="A201" i="7" s="1"/>
  <c r="L200" i="7"/>
  <c r="Q200" i="7" s="1"/>
  <c r="S200" i="7" s="1"/>
  <c r="K200" i="7" s="1"/>
  <c r="A200" i="7" s="1"/>
  <c r="L199" i="7"/>
  <c r="Q199" i="7" s="1"/>
  <c r="S199" i="7" s="1"/>
  <c r="K199" i="7" s="1"/>
  <c r="A199" i="7" s="1"/>
  <c r="L198" i="7"/>
  <c r="Q198" i="7" s="1"/>
  <c r="S198" i="7" s="1"/>
  <c r="K198" i="7" s="1"/>
  <c r="A198" i="7" s="1"/>
  <c r="L197" i="7"/>
  <c r="Q197" i="7" s="1"/>
  <c r="S197" i="7" s="1"/>
  <c r="K197" i="7" s="1"/>
  <c r="A197" i="7" s="1"/>
  <c r="L196" i="7"/>
  <c r="Q196" i="7" s="1"/>
  <c r="S196" i="7" s="1"/>
  <c r="K196" i="7" s="1"/>
  <c r="A196" i="7" s="1"/>
  <c r="L195" i="7"/>
  <c r="Q195" i="7" s="1"/>
  <c r="S195" i="7" s="1"/>
  <c r="K195" i="7" s="1"/>
  <c r="L194" i="7"/>
  <c r="Q194" i="7" s="1"/>
  <c r="S194" i="7" s="1"/>
  <c r="K194" i="7" s="1"/>
  <c r="A194" i="7" s="1"/>
  <c r="L193" i="7"/>
  <c r="Q193" i="7" s="1"/>
  <c r="S193" i="7" s="1"/>
  <c r="K193" i="7" s="1"/>
  <c r="A193" i="7" s="1"/>
  <c r="L192" i="7"/>
  <c r="Q192" i="7" s="1"/>
  <c r="S192" i="7" s="1"/>
  <c r="K192" i="7" s="1"/>
  <c r="A192" i="7" s="1"/>
  <c r="L191" i="7"/>
  <c r="Q191" i="7" s="1"/>
  <c r="S191" i="7" s="1"/>
  <c r="K191" i="7" s="1"/>
  <c r="A191" i="7" s="1"/>
  <c r="L190" i="7"/>
  <c r="Q190" i="7" s="1"/>
  <c r="S190" i="7" s="1"/>
  <c r="K190" i="7" s="1"/>
  <c r="A190" i="7" s="1"/>
  <c r="L189" i="7"/>
  <c r="Q189" i="7" s="1"/>
  <c r="S189" i="7" s="1"/>
  <c r="K189" i="7" s="1"/>
  <c r="A189" i="7" s="1"/>
  <c r="L188" i="7"/>
  <c r="Q188" i="7" s="1"/>
  <c r="S188" i="7" s="1"/>
  <c r="K188" i="7" s="1"/>
  <c r="A188" i="7" s="1"/>
  <c r="L187" i="7"/>
  <c r="Q187" i="7" s="1"/>
  <c r="S187" i="7" s="1"/>
  <c r="K187" i="7" s="1"/>
  <c r="A187" i="7" s="1"/>
  <c r="L186" i="7"/>
  <c r="Q186" i="7" s="1"/>
  <c r="S186" i="7" s="1"/>
  <c r="K186" i="7" s="1"/>
  <c r="A186" i="7" s="1"/>
  <c r="L185" i="7"/>
  <c r="Q185" i="7" s="1"/>
  <c r="S185" i="7" s="1"/>
  <c r="K185" i="7" s="1"/>
  <c r="A185" i="7" s="1"/>
  <c r="L184" i="7"/>
  <c r="Q184" i="7" s="1"/>
  <c r="S184" i="7" s="1"/>
  <c r="K184" i="7" s="1"/>
  <c r="A184" i="7" s="1"/>
  <c r="L183" i="7"/>
  <c r="Q183" i="7" s="1"/>
  <c r="S183" i="7" s="1"/>
  <c r="K183" i="7" s="1"/>
  <c r="A183" i="7" s="1"/>
  <c r="L182" i="7"/>
  <c r="Q182" i="7" s="1"/>
  <c r="S182" i="7" s="1"/>
  <c r="K182" i="7" s="1"/>
  <c r="A182" i="7" s="1"/>
  <c r="L181" i="7"/>
  <c r="Q181" i="7" s="1"/>
  <c r="S181" i="7" s="1"/>
  <c r="K181" i="7" s="1"/>
  <c r="L180" i="7"/>
  <c r="Q180" i="7" s="1"/>
  <c r="S180" i="7" s="1"/>
  <c r="K180" i="7" s="1"/>
  <c r="A180" i="7" s="1"/>
  <c r="L179" i="7"/>
  <c r="Q179" i="7" s="1"/>
  <c r="S179" i="7" s="1"/>
  <c r="K179" i="7" s="1"/>
  <c r="A179" i="7" s="1"/>
  <c r="L178" i="7"/>
  <c r="Q178" i="7" s="1"/>
  <c r="S178" i="7" s="1"/>
  <c r="K178" i="7" s="1"/>
  <c r="L177" i="7"/>
  <c r="Q177" i="7" s="1"/>
  <c r="S177" i="7" s="1"/>
  <c r="K177" i="7" s="1"/>
  <c r="L176" i="7"/>
  <c r="Q176" i="7" s="1"/>
  <c r="S176" i="7" s="1"/>
  <c r="K176" i="7" s="1"/>
  <c r="A176" i="7" s="1"/>
  <c r="L175" i="7"/>
  <c r="Q175" i="7" s="1"/>
  <c r="S175" i="7" s="1"/>
  <c r="K175" i="7" s="1"/>
  <c r="A175" i="7" s="1"/>
  <c r="L174" i="7"/>
  <c r="Q174" i="7" s="1"/>
  <c r="S174" i="7" s="1"/>
  <c r="K174" i="7" s="1"/>
  <c r="A174" i="7" s="1"/>
  <c r="L173" i="7"/>
  <c r="Q173" i="7" s="1"/>
  <c r="S173" i="7" s="1"/>
  <c r="K173" i="7" s="1"/>
  <c r="L172" i="7"/>
  <c r="Q172" i="7" s="1"/>
  <c r="S172" i="7" s="1"/>
  <c r="K172" i="7" s="1"/>
  <c r="L171" i="7"/>
  <c r="Q171" i="7" s="1"/>
  <c r="S171" i="7" s="1"/>
  <c r="K171" i="7" s="1"/>
  <c r="A171" i="7" s="1"/>
  <c r="L170" i="7"/>
  <c r="Q170" i="7" s="1"/>
  <c r="S170" i="7" s="1"/>
  <c r="K170" i="7" s="1"/>
  <c r="L169" i="7"/>
  <c r="Q169" i="7" s="1"/>
  <c r="S169" i="7" s="1"/>
  <c r="K169" i="7" s="1"/>
  <c r="A169" i="7" s="1"/>
  <c r="L168" i="7"/>
  <c r="Q168" i="7" s="1"/>
  <c r="S168" i="7" s="1"/>
  <c r="K168" i="7" s="1"/>
  <c r="A168" i="7" s="1"/>
  <c r="L167" i="7"/>
  <c r="Q167" i="7" s="1"/>
  <c r="S167" i="7" s="1"/>
  <c r="K167" i="7" s="1"/>
  <c r="L166" i="7"/>
  <c r="Q166" i="7" s="1"/>
  <c r="S166" i="7" s="1"/>
  <c r="K166" i="7" s="1"/>
  <c r="A166" i="7" s="1"/>
  <c r="L165" i="7"/>
  <c r="Q165" i="7" s="1"/>
  <c r="S165" i="7" s="1"/>
  <c r="K165" i="7" s="1"/>
  <c r="A165" i="7" s="1"/>
  <c r="L164" i="7"/>
  <c r="Q164" i="7" s="1"/>
  <c r="S164" i="7" s="1"/>
  <c r="K164" i="7" s="1"/>
  <c r="L163" i="7"/>
  <c r="Q163" i="7" s="1"/>
  <c r="S163" i="7" s="1"/>
  <c r="K163" i="7" s="1"/>
  <c r="A163" i="7" s="1"/>
  <c r="L162" i="7"/>
  <c r="Q162" i="7" s="1"/>
  <c r="S162" i="7" s="1"/>
  <c r="K162" i="7" s="1"/>
  <c r="L161" i="7"/>
  <c r="Q161" i="7" s="1"/>
  <c r="S161" i="7" s="1"/>
  <c r="K161" i="7" s="1"/>
  <c r="L160" i="7"/>
  <c r="Q160" i="7" s="1"/>
  <c r="S160" i="7" s="1"/>
  <c r="K160" i="7" s="1"/>
  <c r="A160" i="7" s="1"/>
  <c r="L159" i="7"/>
  <c r="Q159" i="7" s="1"/>
  <c r="S159" i="7" s="1"/>
  <c r="K159" i="7" s="1"/>
  <c r="L158" i="7"/>
  <c r="Q158" i="7" s="1"/>
  <c r="S158" i="7" s="1"/>
  <c r="K158" i="7" s="1"/>
  <c r="L157" i="7"/>
  <c r="Q157" i="7" s="1"/>
  <c r="S157" i="7" s="1"/>
  <c r="K157" i="7" s="1"/>
  <c r="A157" i="7" s="1"/>
  <c r="L156" i="7"/>
  <c r="Q156" i="7" s="1"/>
  <c r="S156" i="7" s="1"/>
  <c r="K156" i="7" s="1"/>
  <c r="L155" i="7"/>
  <c r="Q155" i="7" s="1"/>
  <c r="S155" i="7" s="1"/>
  <c r="K155" i="7" s="1"/>
  <c r="A155" i="7" s="1"/>
  <c r="L154" i="7"/>
  <c r="Q154" i="7" s="1"/>
  <c r="S154" i="7" s="1"/>
  <c r="K154" i="7" s="1"/>
  <c r="A154" i="7" s="1"/>
  <c r="L153" i="7"/>
  <c r="Q153" i="7" s="1"/>
  <c r="S153" i="7" s="1"/>
  <c r="K153" i="7" s="1"/>
  <c r="L152" i="7"/>
  <c r="Q152" i="7" s="1"/>
  <c r="S152" i="7" s="1"/>
  <c r="K152" i="7" s="1"/>
  <c r="L151" i="7"/>
  <c r="Q151" i="7" s="1"/>
  <c r="S151" i="7" s="1"/>
  <c r="K151" i="7" s="1"/>
  <c r="L150" i="7"/>
  <c r="Q150" i="7" s="1"/>
  <c r="S150" i="7" s="1"/>
  <c r="K150" i="7" s="1"/>
  <c r="A150" i="7" s="1"/>
  <c r="L149" i="7"/>
  <c r="Q149" i="7" s="1"/>
  <c r="S149" i="7" s="1"/>
  <c r="K149" i="7" s="1"/>
  <c r="L148" i="7"/>
  <c r="Q148" i="7" s="1"/>
  <c r="S148" i="7" s="1"/>
  <c r="K148" i="7" s="1"/>
  <c r="A148" i="7" s="1"/>
  <c r="L147" i="7"/>
  <c r="Q147" i="7" s="1"/>
  <c r="S147" i="7" s="1"/>
  <c r="K147" i="7" s="1"/>
  <c r="L146" i="7"/>
  <c r="Q146" i="7" s="1"/>
  <c r="S146" i="7" s="1"/>
  <c r="K146" i="7" s="1"/>
  <c r="A146" i="7" s="1"/>
  <c r="L145" i="7"/>
  <c r="Q145" i="7" s="1"/>
  <c r="S145" i="7" s="1"/>
  <c r="K145" i="7" s="1"/>
  <c r="L144" i="7"/>
  <c r="Q144" i="7" s="1"/>
  <c r="S144" i="7" s="1"/>
  <c r="K144" i="7" s="1"/>
  <c r="L143" i="7"/>
  <c r="Q143" i="7" s="1"/>
  <c r="S143" i="7" s="1"/>
  <c r="K143" i="7" s="1"/>
  <c r="A143" i="7" s="1"/>
  <c r="L142" i="7"/>
  <c r="Q142" i="7" s="1"/>
  <c r="S142" i="7" s="1"/>
  <c r="K142" i="7" s="1"/>
  <c r="L141" i="7"/>
  <c r="Q141" i="7" s="1"/>
  <c r="S141" i="7" s="1"/>
  <c r="K141" i="7" s="1"/>
  <c r="A141" i="7" s="1"/>
  <c r="L140" i="7"/>
  <c r="Q140" i="7" s="1"/>
  <c r="S140" i="7" s="1"/>
  <c r="K140" i="7" s="1"/>
  <c r="A140" i="7" s="1"/>
  <c r="L139" i="7"/>
  <c r="Q139" i="7" s="1"/>
  <c r="S139" i="7" s="1"/>
  <c r="K139" i="7" s="1"/>
  <c r="A139" i="7" s="1"/>
  <c r="L138" i="7"/>
  <c r="Q138" i="7" s="1"/>
  <c r="S138" i="7" s="1"/>
  <c r="K138" i="7" s="1"/>
  <c r="A138" i="7" s="1"/>
  <c r="L137" i="7"/>
  <c r="Q137" i="7" s="1"/>
  <c r="S137" i="7" s="1"/>
  <c r="K137" i="7" s="1"/>
  <c r="A137" i="7" s="1"/>
  <c r="L136" i="7"/>
  <c r="Q136" i="7" s="1"/>
  <c r="S136" i="7" s="1"/>
  <c r="K136" i="7" s="1"/>
  <c r="A136" i="7" s="1"/>
  <c r="L135" i="7"/>
  <c r="Q135" i="7" s="1"/>
  <c r="S135" i="7" s="1"/>
  <c r="K135" i="7" s="1"/>
  <c r="A135" i="7" s="1"/>
  <c r="L134" i="7"/>
  <c r="Q134" i="7" s="1"/>
  <c r="S134" i="7" s="1"/>
  <c r="K134" i="7" s="1"/>
  <c r="A134" i="7" s="1"/>
  <c r="L133" i="7"/>
  <c r="Q133" i="7" s="1"/>
  <c r="S133" i="7" s="1"/>
  <c r="K133" i="7" s="1"/>
  <c r="A133" i="7" s="1"/>
  <c r="L132" i="7"/>
  <c r="Q132" i="7" s="1"/>
  <c r="S132" i="7" s="1"/>
  <c r="K132" i="7" s="1"/>
  <c r="A132" i="7" s="1"/>
  <c r="L131" i="7"/>
  <c r="Q131" i="7" s="1"/>
  <c r="S131" i="7" s="1"/>
  <c r="K131" i="7" s="1"/>
  <c r="L130" i="7"/>
  <c r="Q130" i="7" s="1"/>
  <c r="S130" i="7" s="1"/>
  <c r="K130" i="7" s="1"/>
  <c r="L129" i="7"/>
  <c r="Q129" i="7" s="1"/>
  <c r="S129" i="7" s="1"/>
  <c r="K129" i="7" s="1"/>
  <c r="A129" i="7" s="1"/>
  <c r="L128" i="7"/>
  <c r="Q128" i="7" s="1"/>
  <c r="S128" i="7" s="1"/>
  <c r="K128" i="7" s="1"/>
  <c r="L127" i="7"/>
  <c r="Q127" i="7" s="1"/>
  <c r="S127" i="7" s="1"/>
  <c r="K127" i="7" s="1"/>
  <c r="L126" i="7"/>
  <c r="Q126" i="7" s="1"/>
  <c r="S126" i="7" s="1"/>
  <c r="K126" i="7" s="1"/>
  <c r="L125" i="7"/>
  <c r="Q125" i="7" s="1"/>
  <c r="S125" i="7" s="1"/>
  <c r="K125" i="7" s="1"/>
  <c r="A125" i="7" s="1"/>
  <c r="L124" i="7"/>
  <c r="Q124" i="7" s="1"/>
  <c r="S124" i="7" s="1"/>
  <c r="K124" i="7" s="1"/>
  <c r="A124" i="7" s="1"/>
  <c r="L123" i="7"/>
  <c r="Q123" i="7" s="1"/>
  <c r="S123" i="7" s="1"/>
  <c r="K123" i="7" s="1"/>
  <c r="L122" i="7"/>
  <c r="Q122" i="7" s="1"/>
  <c r="S122" i="7" s="1"/>
  <c r="K122" i="7" s="1"/>
  <c r="L121" i="7"/>
  <c r="Q121" i="7" s="1"/>
  <c r="S121" i="7" s="1"/>
  <c r="K121" i="7" s="1"/>
  <c r="A121" i="7" s="1"/>
  <c r="L120" i="7"/>
  <c r="Q120" i="7" s="1"/>
  <c r="S120" i="7" s="1"/>
  <c r="K120" i="7" s="1"/>
  <c r="L119" i="7"/>
  <c r="Q119" i="7" s="1"/>
  <c r="S119" i="7" s="1"/>
  <c r="K119" i="7" s="1"/>
  <c r="L118" i="7"/>
  <c r="Q118" i="7" s="1"/>
  <c r="S118" i="7" s="1"/>
  <c r="K118" i="7" s="1"/>
  <c r="L117" i="7"/>
  <c r="Q117" i="7" s="1"/>
  <c r="S117" i="7" s="1"/>
  <c r="K117" i="7" s="1"/>
  <c r="L116" i="7"/>
  <c r="Q116" i="7" s="1"/>
  <c r="S116" i="7" s="1"/>
  <c r="K116" i="7" s="1"/>
  <c r="A116" i="7" s="1"/>
  <c r="L115" i="7"/>
  <c r="Q115" i="7" s="1"/>
  <c r="S115" i="7" s="1"/>
  <c r="K115" i="7" s="1"/>
  <c r="L114" i="7"/>
  <c r="Q114" i="7" s="1"/>
  <c r="S114" i="7" s="1"/>
  <c r="K114" i="7" s="1"/>
  <c r="L113" i="7"/>
  <c r="Q113" i="7" s="1"/>
  <c r="S113" i="7" s="1"/>
  <c r="K113" i="7" s="1"/>
  <c r="L112" i="7"/>
  <c r="Q112" i="7" s="1"/>
  <c r="S112" i="7" s="1"/>
  <c r="K112" i="7" s="1"/>
  <c r="A112" i="7" s="1"/>
  <c r="L111" i="7"/>
  <c r="Q111" i="7" s="1"/>
  <c r="S111" i="7" s="1"/>
  <c r="K111" i="7" s="1"/>
  <c r="A111" i="7" s="1"/>
  <c r="L110" i="7"/>
  <c r="Q110" i="7" s="1"/>
  <c r="S110" i="7" s="1"/>
  <c r="K110" i="7" s="1"/>
  <c r="A110" i="7" s="1"/>
  <c r="L109" i="7"/>
  <c r="Q109" i="7" s="1"/>
  <c r="S109" i="7" s="1"/>
  <c r="K109" i="7" s="1"/>
  <c r="L108" i="7"/>
  <c r="Q108" i="7" s="1"/>
  <c r="S108" i="7" s="1"/>
  <c r="K108" i="7" s="1"/>
  <c r="L107" i="7"/>
  <c r="Q107" i="7" s="1"/>
  <c r="S107" i="7" s="1"/>
  <c r="K107" i="7" s="1"/>
  <c r="L106" i="7"/>
  <c r="Q106" i="7" s="1"/>
  <c r="S106" i="7" s="1"/>
  <c r="K106" i="7" s="1"/>
  <c r="A106" i="7" s="1"/>
  <c r="L105" i="7"/>
  <c r="Q105" i="7" s="1"/>
  <c r="S105" i="7" s="1"/>
  <c r="K105" i="7" s="1"/>
  <c r="A105" i="7" s="1"/>
  <c r="L104" i="7"/>
  <c r="Q104" i="7" s="1"/>
  <c r="S104" i="7" s="1"/>
  <c r="K104" i="7" s="1"/>
  <c r="A104" i="7" s="1"/>
  <c r="L103" i="7"/>
  <c r="Q103" i="7" s="1"/>
  <c r="S103" i="7" s="1"/>
  <c r="K103" i="7" s="1"/>
  <c r="A103" i="7" s="1"/>
  <c r="L102" i="7"/>
  <c r="Q102" i="7" s="1"/>
  <c r="S102" i="7" s="1"/>
  <c r="K102" i="7" s="1"/>
  <c r="A102" i="7" s="1"/>
  <c r="L101" i="7"/>
  <c r="Q101" i="7" s="1"/>
  <c r="S101" i="7" s="1"/>
  <c r="K101" i="7" s="1"/>
  <c r="L100" i="7"/>
  <c r="Q100" i="7" s="1"/>
  <c r="S100" i="7" s="1"/>
  <c r="K100" i="7" s="1"/>
  <c r="L99" i="7"/>
  <c r="Q99" i="7" s="1"/>
  <c r="S99" i="7" s="1"/>
  <c r="K99" i="7" s="1"/>
  <c r="L98" i="7"/>
  <c r="Q98" i="7" s="1"/>
  <c r="S98" i="7" s="1"/>
  <c r="K98" i="7" s="1"/>
  <c r="L97" i="7"/>
  <c r="Q97" i="7" s="1"/>
  <c r="S97" i="7" s="1"/>
  <c r="K97" i="7" s="1"/>
  <c r="L96" i="7"/>
  <c r="Q96" i="7" s="1"/>
  <c r="S96" i="7" s="1"/>
  <c r="K96" i="7" s="1"/>
  <c r="L95" i="7"/>
  <c r="Q95" i="7" s="1"/>
  <c r="S95" i="7" s="1"/>
  <c r="K95" i="7" s="1"/>
  <c r="L94" i="7"/>
  <c r="Q94" i="7" s="1"/>
  <c r="S94" i="7" s="1"/>
  <c r="K94" i="7" s="1"/>
  <c r="L93" i="7"/>
  <c r="Q93" i="7" s="1"/>
  <c r="S93" i="7" s="1"/>
  <c r="K93" i="7" s="1"/>
  <c r="A93" i="7" s="1"/>
  <c r="L92" i="7"/>
  <c r="Q92" i="7" s="1"/>
  <c r="S92" i="7" s="1"/>
  <c r="K92" i="7" s="1"/>
  <c r="A92" i="7" s="1"/>
  <c r="L91" i="7"/>
  <c r="Q91" i="7" s="1"/>
  <c r="S91" i="7" s="1"/>
  <c r="K91" i="7" s="1"/>
  <c r="L90" i="7"/>
  <c r="Q90" i="7" s="1"/>
  <c r="S90" i="7" s="1"/>
  <c r="K90" i="7" s="1"/>
  <c r="A90" i="7" s="1"/>
  <c r="L89" i="7"/>
  <c r="Q89" i="7" s="1"/>
  <c r="S89" i="7" s="1"/>
  <c r="K89" i="7" s="1"/>
  <c r="A89" i="7" s="1"/>
  <c r="L88" i="7"/>
  <c r="Q88" i="7" s="1"/>
  <c r="S88" i="7" s="1"/>
  <c r="K88" i="7" s="1"/>
  <c r="A88" i="7" s="1"/>
  <c r="L87" i="7"/>
  <c r="Q87" i="7" s="1"/>
  <c r="S87" i="7" s="1"/>
  <c r="K87" i="7" s="1"/>
  <c r="L86" i="7"/>
  <c r="Q86" i="7" s="1"/>
  <c r="S86" i="7" s="1"/>
  <c r="K86" i="7" s="1"/>
  <c r="A86" i="7" s="1"/>
  <c r="L85" i="7"/>
  <c r="Q85" i="7" s="1"/>
  <c r="S85" i="7" s="1"/>
  <c r="K85" i="7" s="1"/>
  <c r="L84" i="7"/>
  <c r="Q84" i="7" s="1"/>
  <c r="S84" i="7" s="1"/>
  <c r="K84" i="7" s="1"/>
  <c r="A84" i="7" s="1"/>
  <c r="L83" i="7"/>
  <c r="Q83" i="7" s="1"/>
  <c r="S83" i="7" s="1"/>
  <c r="K83" i="7" s="1"/>
  <c r="L82" i="7"/>
  <c r="Q82" i="7" s="1"/>
  <c r="S82" i="7" s="1"/>
  <c r="K82" i="7" s="1"/>
  <c r="L81" i="7"/>
  <c r="Q81" i="7" s="1"/>
  <c r="S81" i="7" s="1"/>
  <c r="K81" i="7" s="1"/>
  <c r="L80" i="7"/>
  <c r="Q80" i="7" s="1"/>
  <c r="S80" i="7" s="1"/>
  <c r="K80" i="7" s="1"/>
  <c r="A80" i="7" s="1"/>
  <c r="L79" i="7"/>
  <c r="Q79" i="7" s="1"/>
  <c r="S79" i="7" s="1"/>
  <c r="K79" i="7" s="1"/>
  <c r="A79" i="7" s="1"/>
  <c r="L78" i="7"/>
  <c r="Q78" i="7" s="1"/>
  <c r="S78" i="7" s="1"/>
  <c r="K78" i="7" s="1"/>
  <c r="A78" i="7" s="1"/>
  <c r="L77" i="7"/>
  <c r="Q77" i="7" s="1"/>
  <c r="S77" i="7" s="1"/>
  <c r="K77" i="7" s="1"/>
  <c r="L76" i="7"/>
  <c r="Q76" i="7" s="1"/>
  <c r="S76" i="7" s="1"/>
  <c r="K76" i="7" s="1"/>
  <c r="A76" i="7" s="1"/>
  <c r="L75" i="7"/>
  <c r="Q75" i="7" s="1"/>
  <c r="S75" i="7" s="1"/>
  <c r="K75" i="7" s="1"/>
  <c r="A75" i="7" s="1"/>
  <c r="L74" i="7"/>
  <c r="Q74" i="7" s="1"/>
  <c r="S74" i="7" s="1"/>
  <c r="K74" i="7" s="1"/>
  <c r="A74" i="7" s="1"/>
  <c r="L73" i="7"/>
  <c r="Q73" i="7" s="1"/>
  <c r="S73" i="7" s="1"/>
  <c r="K73" i="7" s="1"/>
  <c r="A73" i="7" s="1"/>
  <c r="L72" i="7"/>
  <c r="Q72" i="7" s="1"/>
  <c r="S72" i="7" s="1"/>
  <c r="K72" i="7" s="1"/>
  <c r="A72" i="7" s="1"/>
  <c r="L71" i="7"/>
  <c r="Q71" i="7" s="1"/>
  <c r="S71" i="7" s="1"/>
  <c r="K71" i="7" s="1"/>
  <c r="L70" i="7"/>
  <c r="Q70" i="7" s="1"/>
  <c r="S70" i="7" s="1"/>
  <c r="K70" i="7" s="1"/>
  <c r="L69" i="7"/>
  <c r="Q69" i="7" s="1"/>
  <c r="S69" i="7" s="1"/>
  <c r="K69" i="7" s="1"/>
  <c r="A69" i="7" s="1"/>
  <c r="L68" i="7"/>
  <c r="Q68" i="7" s="1"/>
  <c r="S68" i="7" s="1"/>
  <c r="K68" i="7" s="1"/>
  <c r="L67" i="7"/>
  <c r="Q67" i="7" s="1"/>
  <c r="S67" i="7" s="1"/>
  <c r="K67" i="7" s="1"/>
  <c r="A67" i="7" s="1"/>
  <c r="L66" i="7"/>
  <c r="Q66" i="7" s="1"/>
  <c r="S66" i="7" s="1"/>
  <c r="K66" i="7" s="1"/>
  <c r="L65" i="7"/>
  <c r="Q65" i="7" s="1"/>
  <c r="S65" i="7" s="1"/>
  <c r="K65" i="7" s="1"/>
  <c r="L64" i="7"/>
  <c r="Q64" i="7" s="1"/>
  <c r="S64" i="7" s="1"/>
  <c r="K64" i="7" s="1"/>
  <c r="A64" i="7" s="1"/>
  <c r="L63" i="7"/>
  <c r="Q63" i="7" s="1"/>
  <c r="S63" i="7" s="1"/>
  <c r="K63" i="7" s="1"/>
  <c r="L62" i="7"/>
  <c r="Q62" i="7" s="1"/>
  <c r="S62" i="7" s="1"/>
  <c r="K62" i="7" s="1"/>
  <c r="L61" i="7"/>
  <c r="Q61" i="7" s="1"/>
  <c r="S61" i="7" s="1"/>
  <c r="K61" i="7" s="1"/>
  <c r="A61" i="7" s="1"/>
  <c r="L60" i="7"/>
  <c r="Q60" i="7" s="1"/>
  <c r="S60" i="7" s="1"/>
  <c r="K60" i="7" s="1"/>
  <c r="A60" i="7" s="1"/>
  <c r="L59" i="7"/>
  <c r="Q59" i="7" s="1"/>
  <c r="S59" i="7" s="1"/>
  <c r="K59" i="7" s="1"/>
  <c r="L58" i="7"/>
  <c r="Q58" i="7" s="1"/>
  <c r="S58" i="7" s="1"/>
  <c r="K58" i="7" s="1"/>
  <c r="A58" i="7" s="1"/>
  <c r="L57" i="7"/>
  <c r="Q57" i="7" s="1"/>
  <c r="S57" i="7" s="1"/>
  <c r="K57" i="7" s="1"/>
  <c r="A57" i="7" s="1"/>
  <c r="L56" i="7"/>
  <c r="Q56" i="7" s="1"/>
  <c r="S56" i="7" s="1"/>
  <c r="K56" i="7" s="1"/>
  <c r="A56" i="7" s="1"/>
  <c r="L55" i="7"/>
  <c r="Q55" i="7" s="1"/>
  <c r="S55" i="7" s="1"/>
  <c r="K55" i="7" s="1"/>
  <c r="A55" i="7" s="1"/>
  <c r="L54" i="7"/>
  <c r="Q54" i="7" s="1"/>
  <c r="S54" i="7" s="1"/>
  <c r="K54" i="7" s="1"/>
  <c r="A54" i="7" s="1"/>
  <c r="L53" i="7"/>
  <c r="Q53" i="7" s="1"/>
  <c r="S53" i="7" s="1"/>
  <c r="K53" i="7" s="1"/>
  <c r="L52" i="7"/>
  <c r="Q52" i="7" s="1"/>
  <c r="S52" i="7" s="1"/>
  <c r="K52" i="7" s="1"/>
  <c r="L51" i="7"/>
  <c r="Q51" i="7" s="1"/>
  <c r="S51" i="7" s="1"/>
  <c r="K51" i="7" s="1"/>
  <c r="A51" i="7" s="1"/>
  <c r="L50" i="7"/>
  <c r="Q50" i="7" s="1"/>
  <c r="S50" i="7" s="1"/>
  <c r="K50" i="7" s="1"/>
  <c r="A50" i="7" s="1"/>
  <c r="L49" i="7"/>
  <c r="Q49" i="7" s="1"/>
  <c r="S49" i="7" s="1"/>
  <c r="K49" i="7" s="1"/>
  <c r="L48" i="7"/>
  <c r="Q48" i="7" s="1"/>
  <c r="S48" i="7" s="1"/>
  <c r="K48" i="7" s="1"/>
  <c r="L47" i="7"/>
  <c r="Q47" i="7" s="1"/>
  <c r="S47" i="7" s="1"/>
  <c r="K47" i="7" s="1"/>
  <c r="A47" i="7" s="1"/>
  <c r="L46" i="7"/>
  <c r="Q46" i="7" s="1"/>
  <c r="S46" i="7" s="1"/>
  <c r="K46" i="7" s="1"/>
  <c r="A46" i="7" s="1"/>
  <c r="L45" i="7"/>
  <c r="Q45" i="7" s="1"/>
  <c r="S45" i="7" s="1"/>
  <c r="K45" i="7" s="1"/>
  <c r="A45" i="7" s="1"/>
  <c r="L44" i="7"/>
  <c r="Q44" i="7" s="1"/>
  <c r="S44" i="7" s="1"/>
  <c r="K44" i="7" s="1"/>
  <c r="L43" i="7"/>
  <c r="Q43" i="7" s="1"/>
  <c r="S43" i="7" s="1"/>
  <c r="K43" i="7" s="1"/>
  <c r="L42" i="7"/>
  <c r="Q42" i="7" s="1"/>
  <c r="S42" i="7" s="1"/>
  <c r="K42" i="7" s="1"/>
  <c r="A42" i="7" s="1"/>
  <c r="Q41" i="7"/>
  <c r="S41" i="7" s="1"/>
  <c r="K41" i="7" s="1"/>
  <c r="A41" i="7" s="1"/>
  <c r="L40" i="7"/>
  <c r="Q40" i="7" s="1"/>
  <c r="S40" i="7" s="1"/>
  <c r="K40" i="7" s="1"/>
  <c r="L39" i="7"/>
  <c r="Q39" i="7" s="1"/>
  <c r="S39" i="7" s="1"/>
  <c r="K39" i="7" s="1"/>
  <c r="L38" i="7"/>
  <c r="Q38" i="7" s="1"/>
  <c r="S38" i="7" s="1"/>
  <c r="K38" i="7" s="1"/>
  <c r="L37" i="7"/>
  <c r="Q37" i="7" s="1"/>
  <c r="S37" i="7" s="1"/>
  <c r="K37" i="7" s="1"/>
  <c r="A37" i="7" s="1"/>
  <c r="L36" i="7"/>
  <c r="Q36" i="7" s="1"/>
  <c r="S36" i="7" s="1"/>
  <c r="K36" i="7" s="1"/>
  <c r="L35" i="7"/>
  <c r="Q35" i="7" s="1"/>
  <c r="S35" i="7" s="1"/>
  <c r="K35" i="7" s="1"/>
  <c r="A35" i="7" s="1"/>
  <c r="L34" i="7"/>
  <c r="Q34" i="7" s="1"/>
  <c r="S34" i="7" s="1"/>
  <c r="K34" i="7" s="1"/>
  <c r="L33" i="7"/>
  <c r="Q33" i="7" s="1"/>
  <c r="S33" i="7" s="1"/>
  <c r="K33" i="7" s="1"/>
  <c r="A33" i="7" s="1"/>
  <c r="L32" i="7"/>
  <c r="Q32" i="7" s="1"/>
  <c r="S32" i="7" s="1"/>
  <c r="K32" i="7" s="1"/>
  <c r="A32" i="7" s="1"/>
  <c r="L31" i="7"/>
  <c r="Q31" i="7" s="1"/>
  <c r="S31" i="7" s="1"/>
  <c r="K31" i="7" s="1"/>
  <c r="A31" i="7" s="1"/>
  <c r="L30" i="7"/>
  <c r="Q30" i="7" s="1"/>
  <c r="S30" i="7" s="1"/>
  <c r="K30" i="7" s="1"/>
  <c r="L29" i="7"/>
  <c r="Q29" i="7" s="1"/>
  <c r="S29" i="7" s="1"/>
  <c r="K29" i="7" s="1"/>
  <c r="A29" i="7" s="1"/>
  <c r="L28" i="7"/>
  <c r="Q28" i="7" s="1"/>
  <c r="S28" i="7" s="1"/>
  <c r="K28" i="7" s="1"/>
  <c r="L27" i="7"/>
  <c r="Q27" i="7" s="1"/>
  <c r="S27" i="7" s="1"/>
  <c r="K27" i="7" s="1"/>
  <c r="A27" i="7" s="1"/>
  <c r="L26" i="7"/>
  <c r="Q26" i="7" s="1"/>
  <c r="S26" i="7" s="1"/>
  <c r="K26" i="7" s="1"/>
  <c r="A26" i="7" s="1"/>
  <c r="L25" i="7"/>
  <c r="Q25" i="7" s="1"/>
  <c r="S25" i="7" s="1"/>
  <c r="K25" i="7" s="1"/>
  <c r="L24" i="7"/>
  <c r="Q24" i="7" s="1"/>
  <c r="S24" i="7" s="1"/>
  <c r="K24" i="7" s="1"/>
  <c r="A24" i="7" s="1"/>
  <c r="L23" i="7"/>
  <c r="Q23" i="7" s="1"/>
  <c r="S23" i="7" s="1"/>
  <c r="K23" i="7" s="1"/>
  <c r="A23" i="7" s="1"/>
  <c r="L22" i="7"/>
  <c r="Q22" i="7" s="1"/>
  <c r="S22" i="7" s="1"/>
  <c r="K22" i="7" s="1"/>
  <c r="L21" i="7"/>
  <c r="Q21" i="7" s="1"/>
  <c r="S21" i="7" s="1"/>
  <c r="K21" i="7" s="1"/>
  <c r="L20" i="7"/>
  <c r="Q20" i="7" s="1"/>
  <c r="S20" i="7" s="1"/>
  <c r="K20" i="7" s="1"/>
  <c r="L19" i="7"/>
  <c r="Q19" i="7" s="1"/>
  <c r="S19" i="7" s="1"/>
  <c r="K19" i="7" s="1"/>
  <c r="L18" i="7"/>
  <c r="Q18" i="7" s="1"/>
  <c r="S18" i="7" s="1"/>
  <c r="K18" i="7" s="1"/>
  <c r="A18" i="7" s="1"/>
  <c r="L17" i="7"/>
  <c r="Q17" i="7" s="1"/>
  <c r="S17" i="7" s="1"/>
  <c r="K17" i="7" s="1"/>
  <c r="A17" i="7" s="1"/>
  <c r="L16" i="7"/>
  <c r="Q16" i="7" s="1"/>
  <c r="S16" i="7" s="1"/>
  <c r="K16" i="7" s="1"/>
  <c r="A16" i="7" s="1"/>
  <c r="L15" i="7"/>
  <c r="Q15" i="7" s="1"/>
  <c r="S15" i="7" s="1"/>
  <c r="K15" i="7" s="1"/>
  <c r="L14" i="7"/>
  <c r="Q14" i="7" s="1"/>
  <c r="S14" i="7" s="1"/>
  <c r="K14" i="7" s="1"/>
  <c r="A14" i="7" s="1"/>
  <c r="L13" i="7"/>
  <c r="Q13" i="7" s="1"/>
  <c r="S13" i="7" s="1"/>
  <c r="K13" i="7" s="1"/>
  <c r="L12" i="7"/>
  <c r="Q12" i="7" s="1"/>
  <c r="S12" i="7" s="1"/>
  <c r="K12" i="7" s="1"/>
  <c r="L11" i="7"/>
  <c r="Q11" i="7" s="1"/>
  <c r="S11" i="7" s="1"/>
  <c r="K11" i="7" s="1"/>
  <c r="A11" i="7" s="1"/>
  <c r="L10" i="7"/>
  <c r="Q10" i="7" s="1"/>
  <c r="S10" i="7" s="1"/>
  <c r="K10" i="7" s="1"/>
  <c r="A10" i="7" s="1"/>
  <c r="L9" i="7"/>
  <c r="Q9" i="7" s="1"/>
  <c r="S9" i="7" s="1"/>
  <c r="K9" i="7" s="1"/>
  <c r="A9" i="7" s="1"/>
  <c r="L8" i="7"/>
  <c r="L231" i="7" l="1"/>
  <c r="Q8" i="7"/>
  <c r="A231" i="7"/>
  <c r="Q231" i="7" l="1"/>
  <c r="S8" i="7"/>
  <c r="S231" i="7" l="1"/>
  <c r="K8" i="7"/>
  <c r="R231" i="6"/>
  <c r="O231" i="6"/>
  <c r="N231" i="6"/>
  <c r="M231" i="6"/>
  <c r="F231" i="6"/>
  <c r="L230" i="6"/>
  <c r="Q230" i="6" s="1"/>
  <c r="S230" i="6" s="1"/>
  <c r="L229" i="6"/>
  <c r="Q229" i="6" s="1"/>
  <c r="S229" i="6" s="1"/>
  <c r="L228" i="6"/>
  <c r="Q228" i="6" s="1"/>
  <c r="S228" i="6" s="1"/>
  <c r="L227" i="6"/>
  <c r="Q227" i="6" s="1"/>
  <c r="S227" i="6" s="1"/>
  <c r="L226" i="6"/>
  <c r="Q226" i="6" s="1"/>
  <c r="S226" i="6" s="1"/>
  <c r="L225" i="6"/>
  <c r="Q225" i="6" s="1"/>
  <c r="S225" i="6" s="1"/>
  <c r="L224" i="6"/>
  <c r="Q224" i="6" s="1"/>
  <c r="S224" i="6" s="1"/>
  <c r="L223" i="6"/>
  <c r="Q223" i="6" s="1"/>
  <c r="S223" i="6" s="1"/>
  <c r="L222" i="6"/>
  <c r="Q222" i="6" s="1"/>
  <c r="S222" i="6" s="1"/>
  <c r="K222" i="6" s="1"/>
  <c r="A222" i="6" s="1"/>
  <c r="L221" i="6"/>
  <c r="Q221" i="6" s="1"/>
  <c r="S221" i="6" s="1"/>
  <c r="K221" i="6" s="1"/>
  <c r="A221" i="6" s="1"/>
  <c r="L220" i="6"/>
  <c r="Q220" i="6" s="1"/>
  <c r="S220" i="6" s="1"/>
  <c r="K220" i="6" s="1"/>
  <c r="L219" i="6"/>
  <c r="Q219" i="6" s="1"/>
  <c r="S219" i="6" s="1"/>
  <c r="K219" i="6" s="1"/>
  <c r="L218" i="6"/>
  <c r="Q218" i="6" s="1"/>
  <c r="S218" i="6" s="1"/>
  <c r="K218" i="6" s="1"/>
  <c r="L217" i="6"/>
  <c r="Q217" i="6" s="1"/>
  <c r="S217" i="6" s="1"/>
  <c r="K217" i="6" s="1"/>
  <c r="L216" i="6"/>
  <c r="Q216" i="6" s="1"/>
  <c r="S216" i="6" s="1"/>
  <c r="K216" i="6" s="1"/>
  <c r="L215" i="6"/>
  <c r="Q215" i="6" s="1"/>
  <c r="S215" i="6" s="1"/>
  <c r="K215" i="6" s="1"/>
  <c r="L214" i="6"/>
  <c r="Q214" i="6" s="1"/>
  <c r="S214" i="6" s="1"/>
  <c r="K214" i="6" s="1"/>
  <c r="L213" i="6"/>
  <c r="Q213" i="6" s="1"/>
  <c r="S213" i="6" s="1"/>
  <c r="K213" i="6" s="1"/>
  <c r="L212" i="6"/>
  <c r="Q212" i="6" s="1"/>
  <c r="S212" i="6" s="1"/>
  <c r="K212" i="6" s="1"/>
  <c r="A212" i="6" s="1"/>
  <c r="L211" i="6"/>
  <c r="Q211" i="6" s="1"/>
  <c r="S211" i="6" s="1"/>
  <c r="K211" i="6" s="1"/>
  <c r="L210" i="6"/>
  <c r="Q210" i="6" s="1"/>
  <c r="S210" i="6" s="1"/>
  <c r="K210" i="6" s="1"/>
  <c r="A210" i="6" s="1"/>
  <c r="L209" i="6"/>
  <c r="Q209" i="6" s="1"/>
  <c r="S209" i="6" s="1"/>
  <c r="K209" i="6" s="1"/>
  <c r="L208" i="6"/>
  <c r="Q208" i="6" s="1"/>
  <c r="S208" i="6" s="1"/>
  <c r="K208" i="6" s="1"/>
  <c r="L207" i="6"/>
  <c r="Q207" i="6" s="1"/>
  <c r="S207" i="6" s="1"/>
  <c r="K207" i="6" s="1"/>
  <c r="A207" i="6" s="1"/>
  <c r="L206" i="6"/>
  <c r="Q206" i="6" s="1"/>
  <c r="S206" i="6" s="1"/>
  <c r="K206" i="6" s="1"/>
  <c r="L205" i="6"/>
  <c r="Q205" i="6" s="1"/>
  <c r="S205" i="6" s="1"/>
  <c r="K205" i="6" s="1"/>
  <c r="L204" i="6"/>
  <c r="Q204" i="6" s="1"/>
  <c r="S204" i="6" s="1"/>
  <c r="K204" i="6" s="1"/>
  <c r="L203" i="6"/>
  <c r="Q203" i="6" s="1"/>
  <c r="S203" i="6" s="1"/>
  <c r="K203" i="6" s="1"/>
  <c r="L202" i="6"/>
  <c r="Q202" i="6" s="1"/>
  <c r="S202" i="6" s="1"/>
  <c r="K202" i="6" s="1"/>
  <c r="A202" i="6" s="1"/>
  <c r="L201" i="6"/>
  <c r="Q201" i="6" s="1"/>
  <c r="S201" i="6" s="1"/>
  <c r="K201" i="6" s="1"/>
  <c r="A201" i="6" s="1"/>
  <c r="L200" i="6"/>
  <c r="Q200" i="6" s="1"/>
  <c r="S200" i="6" s="1"/>
  <c r="K200" i="6" s="1"/>
  <c r="A200" i="6" s="1"/>
  <c r="L199" i="6"/>
  <c r="Q199" i="6" s="1"/>
  <c r="S199" i="6" s="1"/>
  <c r="K199" i="6" s="1"/>
  <c r="A199" i="6" s="1"/>
  <c r="L198" i="6"/>
  <c r="Q198" i="6" s="1"/>
  <c r="S198" i="6" s="1"/>
  <c r="K198" i="6" s="1"/>
  <c r="A198" i="6" s="1"/>
  <c r="L197" i="6"/>
  <c r="Q197" i="6" s="1"/>
  <c r="S197" i="6" s="1"/>
  <c r="K197" i="6" s="1"/>
  <c r="A197" i="6" s="1"/>
  <c r="L196" i="6"/>
  <c r="Q196" i="6" s="1"/>
  <c r="S196" i="6" s="1"/>
  <c r="K196" i="6" s="1"/>
  <c r="A196" i="6" s="1"/>
  <c r="L195" i="6"/>
  <c r="Q195" i="6" s="1"/>
  <c r="S195" i="6" s="1"/>
  <c r="K195" i="6" s="1"/>
  <c r="L194" i="6"/>
  <c r="Q194" i="6" s="1"/>
  <c r="S194" i="6" s="1"/>
  <c r="K194" i="6" s="1"/>
  <c r="A194" i="6" s="1"/>
  <c r="L193" i="6"/>
  <c r="Q193" i="6" s="1"/>
  <c r="S193" i="6" s="1"/>
  <c r="K193" i="6" s="1"/>
  <c r="A193" i="6" s="1"/>
  <c r="L192" i="6"/>
  <c r="Q192" i="6" s="1"/>
  <c r="S192" i="6" s="1"/>
  <c r="K192" i="6" s="1"/>
  <c r="A192" i="6" s="1"/>
  <c r="L191" i="6"/>
  <c r="Q191" i="6" s="1"/>
  <c r="S191" i="6" s="1"/>
  <c r="K191" i="6" s="1"/>
  <c r="A191" i="6" s="1"/>
  <c r="L190" i="6"/>
  <c r="Q190" i="6" s="1"/>
  <c r="S190" i="6" s="1"/>
  <c r="K190" i="6" s="1"/>
  <c r="A190" i="6" s="1"/>
  <c r="L189" i="6"/>
  <c r="Q189" i="6" s="1"/>
  <c r="S189" i="6" s="1"/>
  <c r="K189" i="6" s="1"/>
  <c r="A189" i="6" s="1"/>
  <c r="L188" i="6"/>
  <c r="Q188" i="6" s="1"/>
  <c r="S188" i="6" s="1"/>
  <c r="K188" i="6" s="1"/>
  <c r="A188" i="6" s="1"/>
  <c r="L187" i="6"/>
  <c r="Q187" i="6" s="1"/>
  <c r="S187" i="6" s="1"/>
  <c r="K187" i="6" s="1"/>
  <c r="A187" i="6" s="1"/>
  <c r="L186" i="6"/>
  <c r="Q186" i="6" s="1"/>
  <c r="S186" i="6" s="1"/>
  <c r="K186" i="6" s="1"/>
  <c r="A186" i="6" s="1"/>
  <c r="L185" i="6"/>
  <c r="Q185" i="6" s="1"/>
  <c r="S185" i="6" s="1"/>
  <c r="K185" i="6" s="1"/>
  <c r="A185" i="6" s="1"/>
  <c r="L184" i="6"/>
  <c r="Q184" i="6" s="1"/>
  <c r="S184" i="6" s="1"/>
  <c r="K184" i="6" s="1"/>
  <c r="A184" i="6" s="1"/>
  <c r="L183" i="6"/>
  <c r="Q183" i="6" s="1"/>
  <c r="S183" i="6" s="1"/>
  <c r="K183" i="6" s="1"/>
  <c r="A183" i="6" s="1"/>
  <c r="L182" i="6"/>
  <c r="Q182" i="6" s="1"/>
  <c r="S182" i="6" s="1"/>
  <c r="K182" i="6" s="1"/>
  <c r="A182" i="6" s="1"/>
  <c r="L181" i="6"/>
  <c r="Q181" i="6" s="1"/>
  <c r="S181" i="6" s="1"/>
  <c r="K181" i="6" s="1"/>
  <c r="L180" i="6"/>
  <c r="Q180" i="6" s="1"/>
  <c r="S180" i="6" s="1"/>
  <c r="K180" i="6" s="1"/>
  <c r="A180" i="6" s="1"/>
  <c r="L179" i="6"/>
  <c r="Q179" i="6" s="1"/>
  <c r="S179" i="6" s="1"/>
  <c r="K179" i="6" s="1"/>
  <c r="A179" i="6" s="1"/>
  <c r="L178" i="6"/>
  <c r="Q178" i="6" s="1"/>
  <c r="S178" i="6" s="1"/>
  <c r="K178" i="6" s="1"/>
  <c r="L177" i="6"/>
  <c r="Q177" i="6" s="1"/>
  <c r="S177" i="6" s="1"/>
  <c r="K177" i="6" s="1"/>
  <c r="L176" i="6"/>
  <c r="Q176" i="6" s="1"/>
  <c r="S176" i="6" s="1"/>
  <c r="K176" i="6" s="1"/>
  <c r="A176" i="6" s="1"/>
  <c r="L175" i="6"/>
  <c r="Q175" i="6" s="1"/>
  <c r="S175" i="6" s="1"/>
  <c r="K175" i="6" s="1"/>
  <c r="A175" i="6" s="1"/>
  <c r="L174" i="6"/>
  <c r="Q174" i="6" s="1"/>
  <c r="S174" i="6" s="1"/>
  <c r="K174" i="6" s="1"/>
  <c r="A174" i="6" s="1"/>
  <c r="L173" i="6"/>
  <c r="Q173" i="6" s="1"/>
  <c r="S173" i="6" s="1"/>
  <c r="K173" i="6" s="1"/>
  <c r="L172" i="6"/>
  <c r="Q172" i="6" s="1"/>
  <c r="S172" i="6" s="1"/>
  <c r="K172" i="6" s="1"/>
  <c r="L171" i="6"/>
  <c r="Q171" i="6" s="1"/>
  <c r="S171" i="6" s="1"/>
  <c r="K171" i="6" s="1"/>
  <c r="A171" i="6" s="1"/>
  <c r="L170" i="6"/>
  <c r="Q170" i="6" s="1"/>
  <c r="S170" i="6" s="1"/>
  <c r="K170" i="6" s="1"/>
  <c r="L169" i="6"/>
  <c r="Q169" i="6" s="1"/>
  <c r="S169" i="6" s="1"/>
  <c r="K169" i="6" s="1"/>
  <c r="A169" i="6" s="1"/>
  <c r="L168" i="6"/>
  <c r="Q168" i="6" s="1"/>
  <c r="S168" i="6" s="1"/>
  <c r="K168" i="6" s="1"/>
  <c r="A168" i="6" s="1"/>
  <c r="L167" i="6"/>
  <c r="Q167" i="6" s="1"/>
  <c r="S167" i="6" s="1"/>
  <c r="K167" i="6" s="1"/>
  <c r="L166" i="6"/>
  <c r="Q166" i="6" s="1"/>
  <c r="S166" i="6" s="1"/>
  <c r="K166" i="6" s="1"/>
  <c r="A166" i="6" s="1"/>
  <c r="L165" i="6"/>
  <c r="Q165" i="6" s="1"/>
  <c r="S165" i="6" s="1"/>
  <c r="K165" i="6" s="1"/>
  <c r="A165" i="6" s="1"/>
  <c r="L164" i="6"/>
  <c r="Q164" i="6" s="1"/>
  <c r="S164" i="6" s="1"/>
  <c r="K164" i="6" s="1"/>
  <c r="L163" i="6"/>
  <c r="Q163" i="6" s="1"/>
  <c r="S163" i="6" s="1"/>
  <c r="K163" i="6" s="1"/>
  <c r="A163" i="6" s="1"/>
  <c r="L162" i="6"/>
  <c r="Q162" i="6" s="1"/>
  <c r="S162" i="6" s="1"/>
  <c r="K162" i="6" s="1"/>
  <c r="L161" i="6"/>
  <c r="Q161" i="6" s="1"/>
  <c r="S161" i="6" s="1"/>
  <c r="K161" i="6" s="1"/>
  <c r="L160" i="6"/>
  <c r="Q160" i="6" s="1"/>
  <c r="S160" i="6" s="1"/>
  <c r="K160" i="6" s="1"/>
  <c r="A160" i="6" s="1"/>
  <c r="L159" i="6"/>
  <c r="Q159" i="6" s="1"/>
  <c r="S159" i="6" s="1"/>
  <c r="K159" i="6" s="1"/>
  <c r="L158" i="6"/>
  <c r="Q158" i="6" s="1"/>
  <c r="S158" i="6" s="1"/>
  <c r="K158" i="6" s="1"/>
  <c r="L157" i="6"/>
  <c r="Q157" i="6" s="1"/>
  <c r="S157" i="6" s="1"/>
  <c r="K157" i="6" s="1"/>
  <c r="A157" i="6" s="1"/>
  <c r="L156" i="6"/>
  <c r="Q156" i="6" s="1"/>
  <c r="S156" i="6" s="1"/>
  <c r="K156" i="6" s="1"/>
  <c r="L155" i="6"/>
  <c r="Q155" i="6" s="1"/>
  <c r="S155" i="6" s="1"/>
  <c r="K155" i="6" s="1"/>
  <c r="A155" i="6" s="1"/>
  <c r="L154" i="6"/>
  <c r="Q154" i="6" s="1"/>
  <c r="S154" i="6" s="1"/>
  <c r="K154" i="6" s="1"/>
  <c r="A154" i="6" s="1"/>
  <c r="L153" i="6"/>
  <c r="Q153" i="6" s="1"/>
  <c r="S153" i="6" s="1"/>
  <c r="K153" i="6" s="1"/>
  <c r="L152" i="6"/>
  <c r="Q152" i="6" s="1"/>
  <c r="S152" i="6" s="1"/>
  <c r="K152" i="6" s="1"/>
  <c r="L151" i="6"/>
  <c r="Q151" i="6" s="1"/>
  <c r="S151" i="6" s="1"/>
  <c r="K151" i="6" s="1"/>
  <c r="L150" i="6"/>
  <c r="Q150" i="6" s="1"/>
  <c r="S150" i="6" s="1"/>
  <c r="K150" i="6" s="1"/>
  <c r="A150" i="6" s="1"/>
  <c r="L149" i="6"/>
  <c r="Q149" i="6" s="1"/>
  <c r="S149" i="6" s="1"/>
  <c r="K149" i="6" s="1"/>
  <c r="L148" i="6"/>
  <c r="Q148" i="6" s="1"/>
  <c r="S148" i="6" s="1"/>
  <c r="K148" i="6" s="1"/>
  <c r="A148" i="6" s="1"/>
  <c r="L147" i="6"/>
  <c r="Q147" i="6" s="1"/>
  <c r="S147" i="6" s="1"/>
  <c r="K147" i="6" s="1"/>
  <c r="L146" i="6"/>
  <c r="Q146" i="6" s="1"/>
  <c r="S146" i="6" s="1"/>
  <c r="K146" i="6" s="1"/>
  <c r="A146" i="6" s="1"/>
  <c r="L145" i="6"/>
  <c r="Q145" i="6" s="1"/>
  <c r="S145" i="6" s="1"/>
  <c r="K145" i="6" s="1"/>
  <c r="L144" i="6"/>
  <c r="Q144" i="6" s="1"/>
  <c r="S144" i="6" s="1"/>
  <c r="K144" i="6" s="1"/>
  <c r="L143" i="6"/>
  <c r="Q143" i="6" s="1"/>
  <c r="S143" i="6" s="1"/>
  <c r="K143" i="6" s="1"/>
  <c r="A143" i="6" s="1"/>
  <c r="L142" i="6"/>
  <c r="Q142" i="6" s="1"/>
  <c r="S142" i="6" s="1"/>
  <c r="K142" i="6" s="1"/>
  <c r="A142" i="6" s="1"/>
  <c r="L141" i="6"/>
  <c r="Q141" i="6" s="1"/>
  <c r="S141" i="6" s="1"/>
  <c r="K141" i="6" s="1"/>
  <c r="A141" i="6" s="1"/>
  <c r="L140" i="6"/>
  <c r="Q140" i="6" s="1"/>
  <c r="S140" i="6" s="1"/>
  <c r="K140" i="6" s="1"/>
  <c r="A140" i="6" s="1"/>
  <c r="L139" i="6"/>
  <c r="Q139" i="6" s="1"/>
  <c r="S139" i="6" s="1"/>
  <c r="K139" i="6" s="1"/>
  <c r="A139" i="6" s="1"/>
  <c r="L138" i="6"/>
  <c r="Q138" i="6" s="1"/>
  <c r="S138" i="6" s="1"/>
  <c r="K138" i="6" s="1"/>
  <c r="A138" i="6" s="1"/>
  <c r="L137" i="6"/>
  <c r="Q137" i="6" s="1"/>
  <c r="S137" i="6" s="1"/>
  <c r="K137" i="6" s="1"/>
  <c r="A137" i="6" s="1"/>
  <c r="L136" i="6"/>
  <c r="Q136" i="6" s="1"/>
  <c r="S136" i="6" s="1"/>
  <c r="K136" i="6" s="1"/>
  <c r="A136" i="6" s="1"/>
  <c r="L135" i="6"/>
  <c r="Q135" i="6" s="1"/>
  <c r="S135" i="6" s="1"/>
  <c r="K135" i="6" s="1"/>
  <c r="A135" i="6" s="1"/>
  <c r="L134" i="6"/>
  <c r="Q134" i="6" s="1"/>
  <c r="S134" i="6" s="1"/>
  <c r="K134" i="6" s="1"/>
  <c r="A134" i="6" s="1"/>
  <c r="L133" i="6"/>
  <c r="Q133" i="6" s="1"/>
  <c r="S133" i="6" s="1"/>
  <c r="K133" i="6" s="1"/>
  <c r="A133" i="6" s="1"/>
  <c r="L132" i="6"/>
  <c r="Q132" i="6" s="1"/>
  <c r="S132" i="6" s="1"/>
  <c r="K132" i="6" s="1"/>
  <c r="A132" i="6" s="1"/>
  <c r="L131" i="6"/>
  <c r="Q131" i="6" s="1"/>
  <c r="S131" i="6" s="1"/>
  <c r="K131" i="6" s="1"/>
  <c r="L130" i="6"/>
  <c r="Q130" i="6" s="1"/>
  <c r="S130" i="6" s="1"/>
  <c r="K130" i="6" s="1"/>
  <c r="L129" i="6"/>
  <c r="Q129" i="6" s="1"/>
  <c r="S129" i="6" s="1"/>
  <c r="K129" i="6" s="1"/>
  <c r="A129" i="6" s="1"/>
  <c r="L128" i="6"/>
  <c r="Q128" i="6" s="1"/>
  <c r="S128" i="6" s="1"/>
  <c r="K128" i="6" s="1"/>
  <c r="L127" i="6"/>
  <c r="Q127" i="6" s="1"/>
  <c r="S127" i="6" s="1"/>
  <c r="K127" i="6" s="1"/>
  <c r="L126" i="6"/>
  <c r="Q126" i="6" s="1"/>
  <c r="S126" i="6" s="1"/>
  <c r="K126" i="6" s="1"/>
  <c r="L125" i="6"/>
  <c r="Q125" i="6" s="1"/>
  <c r="S125" i="6" s="1"/>
  <c r="K125" i="6" s="1"/>
  <c r="A125" i="6" s="1"/>
  <c r="L124" i="6"/>
  <c r="Q124" i="6" s="1"/>
  <c r="S124" i="6" s="1"/>
  <c r="K124" i="6" s="1"/>
  <c r="A124" i="6" s="1"/>
  <c r="L123" i="6"/>
  <c r="Q123" i="6" s="1"/>
  <c r="S123" i="6" s="1"/>
  <c r="K123" i="6" s="1"/>
  <c r="L122" i="6"/>
  <c r="Q122" i="6" s="1"/>
  <c r="S122" i="6" s="1"/>
  <c r="K122" i="6" s="1"/>
  <c r="L121" i="6"/>
  <c r="Q121" i="6" s="1"/>
  <c r="S121" i="6" s="1"/>
  <c r="K121" i="6" s="1"/>
  <c r="A121" i="6" s="1"/>
  <c r="L120" i="6"/>
  <c r="Q120" i="6" s="1"/>
  <c r="S120" i="6" s="1"/>
  <c r="K120" i="6" s="1"/>
  <c r="L119" i="6"/>
  <c r="Q119" i="6" s="1"/>
  <c r="S119" i="6" s="1"/>
  <c r="K119" i="6" s="1"/>
  <c r="L118" i="6"/>
  <c r="Q118" i="6" s="1"/>
  <c r="S118" i="6" s="1"/>
  <c r="K118" i="6" s="1"/>
  <c r="L117" i="6"/>
  <c r="Q117" i="6" s="1"/>
  <c r="S117" i="6" s="1"/>
  <c r="K117" i="6" s="1"/>
  <c r="L116" i="6"/>
  <c r="Q116" i="6" s="1"/>
  <c r="S116" i="6" s="1"/>
  <c r="K116" i="6" s="1"/>
  <c r="A116" i="6" s="1"/>
  <c r="L115" i="6"/>
  <c r="Q115" i="6" s="1"/>
  <c r="S115" i="6" s="1"/>
  <c r="K115" i="6" s="1"/>
  <c r="L114" i="6"/>
  <c r="Q114" i="6" s="1"/>
  <c r="S114" i="6" s="1"/>
  <c r="K114" i="6" s="1"/>
  <c r="L113" i="6"/>
  <c r="Q113" i="6" s="1"/>
  <c r="S113" i="6" s="1"/>
  <c r="K113" i="6" s="1"/>
  <c r="L112" i="6"/>
  <c r="Q112" i="6" s="1"/>
  <c r="S112" i="6" s="1"/>
  <c r="K112" i="6" s="1"/>
  <c r="A112" i="6" s="1"/>
  <c r="L111" i="6"/>
  <c r="Q111" i="6" s="1"/>
  <c r="S111" i="6" s="1"/>
  <c r="K111" i="6" s="1"/>
  <c r="A111" i="6" s="1"/>
  <c r="L110" i="6"/>
  <c r="Q110" i="6" s="1"/>
  <c r="S110" i="6" s="1"/>
  <c r="K110" i="6" s="1"/>
  <c r="A110" i="6" s="1"/>
  <c r="L109" i="6"/>
  <c r="Q109" i="6" s="1"/>
  <c r="S109" i="6" s="1"/>
  <c r="K109" i="6" s="1"/>
  <c r="L108" i="6"/>
  <c r="Q108" i="6" s="1"/>
  <c r="S108" i="6" s="1"/>
  <c r="K108" i="6" s="1"/>
  <c r="L107" i="6"/>
  <c r="Q107" i="6" s="1"/>
  <c r="S107" i="6" s="1"/>
  <c r="K107" i="6" s="1"/>
  <c r="L106" i="6"/>
  <c r="Q106" i="6" s="1"/>
  <c r="S106" i="6" s="1"/>
  <c r="K106" i="6" s="1"/>
  <c r="A106" i="6" s="1"/>
  <c r="L105" i="6"/>
  <c r="Q105" i="6" s="1"/>
  <c r="S105" i="6" s="1"/>
  <c r="K105" i="6" s="1"/>
  <c r="A105" i="6" s="1"/>
  <c r="L104" i="6"/>
  <c r="Q104" i="6" s="1"/>
  <c r="S104" i="6" s="1"/>
  <c r="K104" i="6" s="1"/>
  <c r="A104" i="6" s="1"/>
  <c r="L103" i="6"/>
  <c r="Q103" i="6" s="1"/>
  <c r="S103" i="6" s="1"/>
  <c r="K103" i="6" s="1"/>
  <c r="A103" i="6" s="1"/>
  <c r="L102" i="6"/>
  <c r="Q102" i="6" s="1"/>
  <c r="S102" i="6" s="1"/>
  <c r="K102" i="6" s="1"/>
  <c r="A102" i="6" s="1"/>
  <c r="L101" i="6"/>
  <c r="Q101" i="6" s="1"/>
  <c r="S101" i="6" s="1"/>
  <c r="K101" i="6" s="1"/>
  <c r="L100" i="6"/>
  <c r="Q100" i="6" s="1"/>
  <c r="S100" i="6" s="1"/>
  <c r="K100" i="6" s="1"/>
  <c r="L99" i="6"/>
  <c r="Q99" i="6" s="1"/>
  <c r="S99" i="6" s="1"/>
  <c r="K99" i="6" s="1"/>
  <c r="L98" i="6"/>
  <c r="Q98" i="6" s="1"/>
  <c r="S98" i="6" s="1"/>
  <c r="K98" i="6" s="1"/>
  <c r="L97" i="6"/>
  <c r="Q97" i="6" s="1"/>
  <c r="S97" i="6" s="1"/>
  <c r="K97" i="6" s="1"/>
  <c r="L96" i="6"/>
  <c r="Q96" i="6" s="1"/>
  <c r="S96" i="6" s="1"/>
  <c r="K96" i="6" s="1"/>
  <c r="L95" i="6"/>
  <c r="Q95" i="6" s="1"/>
  <c r="S95" i="6" s="1"/>
  <c r="K95" i="6" s="1"/>
  <c r="L94" i="6"/>
  <c r="Q94" i="6" s="1"/>
  <c r="S94" i="6" s="1"/>
  <c r="K94" i="6" s="1"/>
  <c r="L93" i="6"/>
  <c r="Q93" i="6" s="1"/>
  <c r="S93" i="6" s="1"/>
  <c r="K93" i="6" s="1"/>
  <c r="A93" i="6" s="1"/>
  <c r="L92" i="6"/>
  <c r="Q92" i="6" s="1"/>
  <c r="S92" i="6" s="1"/>
  <c r="K92" i="6" s="1"/>
  <c r="A92" i="6" s="1"/>
  <c r="L91" i="6"/>
  <c r="Q91" i="6" s="1"/>
  <c r="S91" i="6" s="1"/>
  <c r="K91" i="6" s="1"/>
  <c r="L90" i="6"/>
  <c r="Q90" i="6" s="1"/>
  <c r="S90" i="6" s="1"/>
  <c r="K90" i="6" s="1"/>
  <c r="A90" i="6" s="1"/>
  <c r="L89" i="6"/>
  <c r="Q89" i="6" s="1"/>
  <c r="S89" i="6" s="1"/>
  <c r="K89" i="6" s="1"/>
  <c r="A89" i="6" s="1"/>
  <c r="L88" i="6"/>
  <c r="Q88" i="6" s="1"/>
  <c r="S88" i="6" s="1"/>
  <c r="K88" i="6" s="1"/>
  <c r="A88" i="6" s="1"/>
  <c r="L87" i="6"/>
  <c r="Q87" i="6" s="1"/>
  <c r="S87" i="6" s="1"/>
  <c r="K87" i="6" s="1"/>
  <c r="L86" i="6"/>
  <c r="Q86" i="6" s="1"/>
  <c r="S86" i="6" s="1"/>
  <c r="K86" i="6" s="1"/>
  <c r="A86" i="6" s="1"/>
  <c r="L85" i="6"/>
  <c r="Q85" i="6" s="1"/>
  <c r="S85" i="6" s="1"/>
  <c r="K85" i="6" s="1"/>
  <c r="L84" i="6"/>
  <c r="Q84" i="6" s="1"/>
  <c r="S84" i="6" s="1"/>
  <c r="K84" i="6" s="1"/>
  <c r="A84" i="6" s="1"/>
  <c r="L83" i="6"/>
  <c r="Q83" i="6" s="1"/>
  <c r="S83" i="6" s="1"/>
  <c r="K83" i="6" s="1"/>
  <c r="L82" i="6"/>
  <c r="Q82" i="6" s="1"/>
  <c r="S82" i="6" s="1"/>
  <c r="K82" i="6" s="1"/>
  <c r="L81" i="6"/>
  <c r="Q81" i="6" s="1"/>
  <c r="S81" i="6" s="1"/>
  <c r="K81" i="6" s="1"/>
  <c r="L80" i="6"/>
  <c r="Q80" i="6" s="1"/>
  <c r="S80" i="6" s="1"/>
  <c r="K80" i="6" s="1"/>
  <c r="A80" i="6" s="1"/>
  <c r="L79" i="6"/>
  <c r="Q79" i="6" s="1"/>
  <c r="S79" i="6" s="1"/>
  <c r="K79" i="6" s="1"/>
  <c r="A79" i="6" s="1"/>
  <c r="L78" i="6"/>
  <c r="Q78" i="6" s="1"/>
  <c r="S78" i="6" s="1"/>
  <c r="K78" i="6" s="1"/>
  <c r="A78" i="6" s="1"/>
  <c r="L77" i="6"/>
  <c r="Q77" i="6" s="1"/>
  <c r="S77" i="6" s="1"/>
  <c r="K77" i="6" s="1"/>
  <c r="L76" i="6"/>
  <c r="Q76" i="6" s="1"/>
  <c r="S76" i="6" s="1"/>
  <c r="K76" i="6" s="1"/>
  <c r="A76" i="6" s="1"/>
  <c r="L75" i="6"/>
  <c r="Q75" i="6" s="1"/>
  <c r="S75" i="6" s="1"/>
  <c r="K75" i="6" s="1"/>
  <c r="A75" i="6" s="1"/>
  <c r="L74" i="6"/>
  <c r="Q74" i="6" s="1"/>
  <c r="S74" i="6" s="1"/>
  <c r="K74" i="6" s="1"/>
  <c r="A74" i="6" s="1"/>
  <c r="L73" i="6"/>
  <c r="Q73" i="6" s="1"/>
  <c r="S73" i="6" s="1"/>
  <c r="K73" i="6" s="1"/>
  <c r="A73" i="6" s="1"/>
  <c r="L72" i="6"/>
  <c r="Q72" i="6" s="1"/>
  <c r="S72" i="6" s="1"/>
  <c r="K72" i="6" s="1"/>
  <c r="A72" i="6" s="1"/>
  <c r="L71" i="6"/>
  <c r="Q71" i="6" s="1"/>
  <c r="S71" i="6" s="1"/>
  <c r="K71" i="6" s="1"/>
  <c r="L70" i="6"/>
  <c r="Q70" i="6" s="1"/>
  <c r="S70" i="6" s="1"/>
  <c r="K70" i="6" s="1"/>
  <c r="L69" i="6"/>
  <c r="Q69" i="6" s="1"/>
  <c r="S69" i="6" s="1"/>
  <c r="K69" i="6" s="1"/>
  <c r="A69" i="6" s="1"/>
  <c r="L68" i="6"/>
  <c r="Q68" i="6" s="1"/>
  <c r="S68" i="6" s="1"/>
  <c r="K68" i="6" s="1"/>
  <c r="L67" i="6"/>
  <c r="Q67" i="6" s="1"/>
  <c r="S67" i="6" s="1"/>
  <c r="K67" i="6" s="1"/>
  <c r="A67" i="6" s="1"/>
  <c r="L66" i="6"/>
  <c r="Q66" i="6" s="1"/>
  <c r="S66" i="6" s="1"/>
  <c r="K66" i="6" s="1"/>
  <c r="L65" i="6"/>
  <c r="Q65" i="6" s="1"/>
  <c r="S65" i="6" s="1"/>
  <c r="K65" i="6" s="1"/>
  <c r="L64" i="6"/>
  <c r="Q64" i="6" s="1"/>
  <c r="S64" i="6" s="1"/>
  <c r="K64" i="6" s="1"/>
  <c r="A64" i="6" s="1"/>
  <c r="L63" i="6"/>
  <c r="Q63" i="6" s="1"/>
  <c r="S63" i="6" s="1"/>
  <c r="K63" i="6" s="1"/>
  <c r="L62" i="6"/>
  <c r="Q62" i="6" s="1"/>
  <c r="S62" i="6" s="1"/>
  <c r="K62" i="6" s="1"/>
  <c r="L61" i="6"/>
  <c r="Q61" i="6" s="1"/>
  <c r="S61" i="6" s="1"/>
  <c r="K61" i="6" s="1"/>
  <c r="A61" i="6" s="1"/>
  <c r="L60" i="6"/>
  <c r="Q60" i="6" s="1"/>
  <c r="S60" i="6" s="1"/>
  <c r="K60" i="6" s="1"/>
  <c r="A60" i="6" s="1"/>
  <c r="L59" i="6"/>
  <c r="Q59" i="6" s="1"/>
  <c r="S59" i="6" s="1"/>
  <c r="K59" i="6" s="1"/>
  <c r="L58" i="6"/>
  <c r="Q58" i="6" s="1"/>
  <c r="S58" i="6" s="1"/>
  <c r="K58" i="6" s="1"/>
  <c r="A58" i="6" s="1"/>
  <c r="L57" i="6"/>
  <c r="Q57" i="6" s="1"/>
  <c r="S57" i="6" s="1"/>
  <c r="K57" i="6" s="1"/>
  <c r="A57" i="6" s="1"/>
  <c r="L56" i="6"/>
  <c r="Q56" i="6" s="1"/>
  <c r="S56" i="6" s="1"/>
  <c r="K56" i="6" s="1"/>
  <c r="A56" i="6" s="1"/>
  <c r="L55" i="6"/>
  <c r="Q55" i="6" s="1"/>
  <c r="S55" i="6" s="1"/>
  <c r="K55" i="6" s="1"/>
  <c r="A55" i="6" s="1"/>
  <c r="L54" i="6"/>
  <c r="Q54" i="6" s="1"/>
  <c r="S54" i="6" s="1"/>
  <c r="K54" i="6" s="1"/>
  <c r="A54" i="6" s="1"/>
  <c r="L53" i="6"/>
  <c r="Q53" i="6" s="1"/>
  <c r="S53" i="6" s="1"/>
  <c r="K53" i="6" s="1"/>
  <c r="L52" i="6"/>
  <c r="Q52" i="6" s="1"/>
  <c r="S52" i="6" s="1"/>
  <c r="K52" i="6" s="1"/>
  <c r="L51" i="6"/>
  <c r="Q51" i="6" s="1"/>
  <c r="S51" i="6" s="1"/>
  <c r="K51" i="6" s="1"/>
  <c r="A51" i="6" s="1"/>
  <c r="L50" i="6"/>
  <c r="Q50" i="6" s="1"/>
  <c r="S50" i="6" s="1"/>
  <c r="K50" i="6" s="1"/>
  <c r="A50" i="6" s="1"/>
  <c r="L49" i="6"/>
  <c r="Q49" i="6" s="1"/>
  <c r="S49" i="6" s="1"/>
  <c r="K49" i="6" s="1"/>
  <c r="L48" i="6"/>
  <c r="Q48" i="6" s="1"/>
  <c r="S48" i="6" s="1"/>
  <c r="K48" i="6" s="1"/>
  <c r="L47" i="6"/>
  <c r="Q47" i="6" s="1"/>
  <c r="S47" i="6" s="1"/>
  <c r="K47" i="6" s="1"/>
  <c r="A47" i="6" s="1"/>
  <c r="L46" i="6"/>
  <c r="Q46" i="6" s="1"/>
  <c r="S46" i="6" s="1"/>
  <c r="K46" i="6" s="1"/>
  <c r="A46" i="6" s="1"/>
  <c r="L45" i="6"/>
  <c r="Q45" i="6" s="1"/>
  <c r="S45" i="6" s="1"/>
  <c r="K45" i="6" s="1"/>
  <c r="A45" i="6" s="1"/>
  <c r="L44" i="6"/>
  <c r="Q44" i="6" s="1"/>
  <c r="S44" i="6" s="1"/>
  <c r="K44" i="6" s="1"/>
  <c r="L43" i="6"/>
  <c r="Q43" i="6" s="1"/>
  <c r="S43" i="6" s="1"/>
  <c r="K43" i="6" s="1"/>
  <c r="L42" i="6"/>
  <c r="Q42" i="6" s="1"/>
  <c r="S42" i="6" s="1"/>
  <c r="K42" i="6" s="1"/>
  <c r="A42" i="6" s="1"/>
  <c r="Q41" i="6"/>
  <c r="S41" i="6" s="1"/>
  <c r="K41" i="6" s="1"/>
  <c r="A41" i="6" s="1"/>
  <c r="L40" i="6"/>
  <c r="Q40" i="6" s="1"/>
  <c r="S40" i="6" s="1"/>
  <c r="K40" i="6" s="1"/>
  <c r="L39" i="6"/>
  <c r="Q39" i="6" s="1"/>
  <c r="S39" i="6" s="1"/>
  <c r="K39" i="6" s="1"/>
  <c r="L38" i="6"/>
  <c r="Q38" i="6" s="1"/>
  <c r="S38" i="6" s="1"/>
  <c r="K38" i="6" s="1"/>
  <c r="L37" i="6"/>
  <c r="Q37" i="6" s="1"/>
  <c r="S37" i="6" s="1"/>
  <c r="K37" i="6" s="1"/>
  <c r="A37" i="6" s="1"/>
  <c r="L36" i="6"/>
  <c r="Q36" i="6" s="1"/>
  <c r="S36" i="6" s="1"/>
  <c r="K36" i="6" s="1"/>
  <c r="L35" i="6"/>
  <c r="Q35" i="6" s="1"/>
  <c r="S35" i="6" s="1"/>
  <c r="K35" i="6" s="1"/>
  <c r="A35" i="6" s="1"/>
  <c r="L34" i="6"/>
  <c r="Q34" i="6" s="1"/>
  <c r="S34" i="6" s="1"/>
  <c r="K34" i="6" s="1"/>
  <c r="L33" i="6"/>
  <c r="Q33" i="6" s="1"/>
  <c r="S33" i="6" s="1"/>
  <c r="K33" i="6" s="1"/>
  <c r="A33" i="6" s="1"/>
  <c r="L32" i="6"/>
  <c r="Q32" i="6" s="1"/>
  <c r="S32" i="6" s="1"/>
  <c r="K32" i="6" s="1"/>
  <c r="A32" i="6" s="1"/>
  <c r="L31" i="6"/>
  <c r="Q31" i="6" s="1"/>
  <c r="S31" i="6" s="1"/>
  <c r="K31" i="6" s="1"/>
  <c r="A31" i="6" s="1"/>
  <c r="L30" i="6"/>
  <c r="Q30" i="6" s="1"/>
  <c r="S30" i="6" s="1"/>
  <c r="K30" i="6" s="1"/>
  <c r="L29" i="6"/>
  <c r="Q29" i="6" s="1"/>
  <c r="S29" i="6" s="1"/>
  <c r="K29" i="6" s="1"/>
  <c r="A29" i="6" s="1"/>
  <c r="L28" i="6"/>
  <c r="Q28" i="6" s="1"/>
  <c r="S28" i="6" s="1"/>
  <c r="K28" i="6" s="1"/>
  <c r="L27" i="6"/>
  <c r="Q27" i="6" s="1"/>
  <c r="S27" i="6" s="1"/>
  <c r="K27" i="6" s="1"/>
  <c r="A27" i="6" s="1"/>
  <c r="L26" i="6"/>
  <c r="Q26" i="6" s="1"/>
  <c r="S26" i="6" s="1"/>
  <c r="K26" i="6" s="1"/>
  <c r="A26" i="6" s="1"/>
  <c r="L25" i="6"/>
  <c r="Q25" i="6" s="1"/>
  <c r="S25" i="6" s="1"/>
  <c r="K25" i="6" s="1"/>
  <c r="L24" i="6"/>
  <c r="Q24" i="6" s="1"/>
  <c r="S24" i="6" s="1"/>
  <c r="K24" i="6" s="1"/>
  <c r="A24" i="6" s="1"/>
  <c r="L23" i="6"/>
  <c r="Q23" i="6" s="1"/>
  <c r="S23" i="6" s="1"/>
  <c r="K23" i="6" s="1"/>
  <c r="A23" i="6" s="1"/>
  <c r="L22" i="6"/>
  <c r="Q22" i="6" s="1"/>
  <c r="S22" i="6" s="1"/>
  <c r="K22" i="6" s="1"/>
  <c r="L21" i="6"/>
  <c r="Q21" i="6" s="1"/>
  <c r="S21" i="6" s="1"/>
  <c r="K21" i="6" s="1"/>
  <c r="L20" i="6"/>
  <c r="Q20" i="6" s="1"/>
  <c r="S20" i="6" s="1"/>
  <c r="K20" i="6" s="1"/>
  <c r="L19" i="6"/>
  <c r="Q19" i="6" s="1"/>
  <c r="S19" i="6" s="1"/>
  <c r="K19" i="6" s="1"/>
  <c r="A19" i="6" s="1"/>
  <c r="L18" i="6"/>
  <c r="Q18" i="6" s="1"/>
  <c r="S18" i="6" s="1"/>
  <c r="K18" i="6" s="1"/>
  <c r="A18" i="6" s="1"/>
  <c r="L17" i="6"/>
  <c r="Q17" i="6" s="1"/>
  <c r="S17" i="6" s="1"/>
  <c r="K17" i="6" s="1"/>
  <c r="A17" i="6" s="1"/>
  <c r="L16" i="6"/>
  <c r="Q16" i="6" s="1"/>
  <c r="S16" i="6" s="1"/>
  <c r="K16" i="6" s="1"/>
  <c r="A16" i="6" s="1"/>
  <c r="L15" i="6"/>
  <c r="L14" i="6"/>
  <c r="Q14" i="6" s="1"/>
  <c r="S14" i="6" s="1"/>
  <c r="K14" i="6" s="1"/>
  <c r="A14" i="6" s="1"/>
  <c r="L13" i="6"/>
  <c r="Q13" i="6" s="1"/>
  <c r="S13" i="6" s="1"/>
  <c r="K13" i="6" s="1"/>
  <c r="L12" i="6"/>
  <c r="Q12" i="6" s="1"/>
  <c r="S12" i="6" s="1"/>
  <c r="K12" i="6" s="1"/>
  <c r="L11" i="6"/>
  <c r="Q11" i="6" s="1"/>
  <c r="S11" i="6" s="1"/>
  <c r="K11" i="6" s="1"/>
  <c r="A11" i="6" s="1"/>
  <c r="L10" i="6"/>
  <c r="Q10" i="6" s="1"/>
  <c r="S10" i="6" s="1"/>
  <c r="K10" i="6" s="1"/>
  <c r="A10" i="6" s="1"/>
  <c r="L9" i="6"/>
  <c r="Q9" i="6" s="1"/>
  <c r="S9" i="6" s="1"/>
  <c r="K9" i="6" s="1"/>
  <c r="A9" i="6" s="1"/>
  <c r="L8" i="6"/>
  <c r="Q8" i="6" s="1"/>
  <c r="L231" i="6" l="1"/>
  <c r="S8" i="6"/>
  <c r="Q15" i="6"/>
  <c r="S15" i="6" s="1"/>
  <c r="K15" i="6" s="1"/>
  <c r="A231" i="6"/>
  <c r="S231" i="6" l="1"/>
  <c r="K8" i="6"/>
  <c r="Q231" i="6"/>
  <c r="R235" i="5"/>
  <c r="O235" i="5"/>
  <c r="N235" i="5"/>
  <c r="M235" i="5"/>
  <c r="F235" i="5"/>
  <c r="L234" i="5"/>
  <c r="Q234" i="5" s="1"/>
  <c r="S234" i="5" s="1"/>
  <c r="L233" i="5"/>
  <c r="Q233" i="5" s="1"/>
  <c r="S233" i="5" s="1"/>
  <c r="L232" i="5"/>
  <c r="Q232" i="5" s="1"/>
  <c r="S232" i="5" s="1"/>
  <c r="L231" i="5"/>
  <c r="Q231" i="5" s="1"/>
  <c r="S231" i="5" s="1"/>
  <c r="L230" i="5"/>
  <c r="Q230" i="5" s="1"/>
  <c r="S230" i="5" s="1"/>
  <c r="L229" i="5"/>
  <c r="Q229" i="5" s="1"/>
  <c r="S229" i="5" s="1"/>
  <c r="L228" i="5"/>
  <c r="Q228" i="5" s="1"/>
  <c r="S228" i="5" s="1"/>
  <c r="L227" i="5"/>
  <c r="Q227" i="5" s="1"/>
  <c r="S227" i="5" s="1"/>
  <c r="L226" i="5"/>
  <c r="Q226" i="5" s="1"/>
  <c r="S226" i="5" s="1"/>
  <c r="L225" i="5"/>
  <c r="Q225" i="5" s="1"/>
  <c r="S225" i="5" s="1"/>
  <c r="L224" i="5"/>
  <c r="Q224" i="5" s="1"/>
  <c r="S224" i="5" s="1"/>
  <c r="L223" i="5"/>
  <c r="Q223" i="5" s="1"/>
  <c r="S223" i="5" s="1"/>
  <c r="L222" i="5"/>
  <c r="Q222" i="5" s="1"/>
  <c r="S222" i="5" s="1"/>
  <c r="K222" i="5" s="1"/>
  <c r="A222" i="5" s="1"/>
  <c r="L221" i="5"/>
  <c r="Q221" i="5" s="1"/>
  <c r="S221" i="5" s="1"/>
  <c r="K221" i="5" s="1"/>
  <c r="A221" i="5" s="1"/>
  <c r="L220" i="5"/>
  <c r="Q220" i="5" s="1"/>
  <c r="S220" i="5" s="1"/>
  <c r="K220" i="5" s="1"/>
  <c r="L219" i="5"/>
  <c r="Q219" i="5" s="1"/>
  <c r="S219" i="5" s="1"/>
  <c r="K219" i="5" s="1"/>
  <c r="L218" i="5"/>
  <c r="Q218" i="5" s="1"/>
  <c r="S218" i="5" s="1"/>
  <c r="K218" i="5" s="1"/>
  <c r="L217" i="5"/>
  <c r="Q217" i="5" s="1"/>
  <c r="S217" i="5" s="1"/>
  <c r="K217" i="5" s="1"/>
  <c r="L216" i="5"/>
  <c r="Q216" i="5" s="1"/>
  <c r="S216" i="5" s="1"/>
  <c r="K216" i="5" s="1"/>
  <c r="L215" i="5"/>
  <c r="Q215" i="5" s="1"/>
  <c r="S215" i="5" s="1"/>
  <c r="K215" i="5" s="1"/>
  <c r="L214" i="5"/>
  <c r="Q214" i="5" s="1"/>
  <c r="S214" i="5" s="1"/>
  <c r="K214" i="5" s="1"/>
  <c r="L213" i="5"/>
  <c r="Q213" i="5" s="1"/>
  <c r="S213" i="5" s="1"/>
  <c r="K213" i="5" s="1"/>
  <c r="A213" i="5" s="1"/>
  <c r="L212" i="5"/>
  <c r="Q212" i="5" s="1"/>
  <c r="S212" i="5" s="1"/>
  <c r="K212" i="5" s="1"/>
  <c r="A212" i="5" s="1"/>
  <c r="L211" i="5"/>
  <c r="Q211" i="5" s="1"/>
  <c r="S211" i="5" s="1"/>
  <c r="K211" i="5" s="1"/>
  <c r="L210" i="5"/>
  <c r="Q210" i="5" s="1"/>
  <c r="S210" i="5" s="1"/>
  <c r="K210" i="5" s="1"/>
  <c r="A210" i="5" s="1"/>
  <c r="L209" i="5"/>
  <c r="Q209" i="5" s="1"/>
  <c r="S209" i="5" s="1"/>
  <c r="K209" i="5" s="1"/>
  <c r="A209" i="5" s="1"/>
  <c r="L208" i="5"/>
  <c r="Q208" i="5" s="1"/>
  <c r="S208" i="5" s="1"/>
  <c r="K208" i="5" s="1"/>
  <c r="L207" i="5"/>
  <c r="Q207" i="5" s="1"/>
  <c r="S207" i="5" s="1"/>
  <c r="K207" i="5" s="1"/>
  <c r="A207" i="5" s="1"/>
  <c r="L206" i="5"/>
  <c r="Q206" i="5" s="1"/>
  <c r="S206" i="5" s="1"/>
  <c r="K206" i="5" s="1"/>
  <c r="A206" i="5" s="1"/>
  <c r="L205" i="5"/>
  <c r="Q205" i="5" s="1"/>
  <c r="S205" i="5" s="1"/>
  <c r="K205" i="5" s="1"/>
  <c r="L204" i="5"/>
  <c r="Q204" i="5" s="1"/>
  <c r="S204" i="5" s="1"/>
  <c r="K204" i="5" s="1"/>
  <c r="L203" i="5"/>
  <c r="Q203" i="5" s="1"/>
  <c r="S203" i="5" s="1"/>
  <c r="K203" i="5" s="1"/>
  <c r="L202" i="5"/>
  <c r="Q202" i="5" s="1"/>
  <c r="S202" i="5" s="1"/>
  <c r="K202" i="5" s="1"/>
  <c r="A202" i="5" s="1"/>
  <c r="L201" i="5"/>
  <c r="Q201" i="5" s="1"/>
  <c r="S201" i="5" s="1"/>
  <c r="K201" i="5" s="1"/>
  <c r="A201" i="5" s="1"/>
  <c r="L200" i="5"/>
  <c r="Q200" i="5" s="1"/>
  <c r="S200" i="5" s="1"/>
  <c r="K200" i="5" s="1"/>
  <c r="A200" i="5" s="1"/>
  <c r="L199" i="5"/>
  <c r="Q199" i="5" s="1"/>
  <c r="S199" i="5" s="1"/>
  <c r="K199" i="5" s="1"/>
  <c r="A199" i="5" s="1"/>
  <c r="L198" i="5"/>
  <c r="Q198" i="5" s="1"/>
  <c r="S198" i="5" s="1"/>
  <c r="K198" i="5" s="1"/>
  <c r="A198" i="5" s="1"/>
  <c r="L197" i="5"/>
  <c r="Q197" i="5" s="1"/>
  <c r="S197" i="5" s="1"/>
  <c r="K197" i="5" s="1"/>
  <c r="A197" i="5" s="1"/>
  <c r="L196" i="5"/>
  <c r="Q196" i="5" s="1"/>
  <c r="S196" i="5" s="1"/>
  <c r="K196" i="5" s="1"/>
  <c r="A196" i="5" s="1"/>
  <c r="L195" i="5"/>
  <c r="Q195" i="5" s="1"/>
  <c r="S195" i="5" s="1"/>
  <c r="K195" i="5" s="1"/>
  <c r="L194" i="5"/>
  <c r="Q194" i="5" s="1"/>
  <c r="S194" i="5" s="1"/>
  <c r="K194" i="5" s="1"/>
  <c r="A194" i="5" s="1"/>
  <c r="L193" i="5"/>
  <c r="Q193" i="5" s="1"/>
  <c r="S193" i="5" s="1"/>
  <c r="K193" i="5" s="1"/>
  <c r="A193" i="5" s="1"/>
  <c r="L192" i="5"/>
  <c r="Q192" i="5" s="1"/>
  <c r="S192" i="5" s="1"/>
  <c r="K192" i="5" s="1"/>
  <c r="A192" i="5" s="1"/>
  <c r="L191" i="5"/>
  <c r="Q191" i="5" s="1"/>
  <c r="S191" i="5" s="1"/>
  <c r="K191" i="5" s="1"/>
  <c r="A191" i="5" s="1"/>
  <c r="L190" i="5"/>
  <c r="Q190" i="5" s="1"/>
  <c r="S190" i="5" s="1"/>
  <c r="K190" i="5" s="1"/>
  <c r="A190" i="5" s="1"/>
  <c r="L189" i="5"/>
  <c r="Q189" i="5" s="1"/>
  <c r="S189" i="5" s="1"/>
  <c r="K189" i="5" s="1"/>
  <c r="A189" i="5" s="1"/>
  <c r="L188" i="5"/>
  <c r="Q188" i="5" s="1"/>
  <c r="S188" i="5" s="1"/>
  <c r="K188" i="5" s="1"/>
  <c r="A188" i="5" s="1"/>
  <c r="L187" i="5"/>
  <c r="Q187" i="5" s="1"/>
  <c r="S187" i="5" s="1"/>
  <c r="K187" i="5" s="1"/>
  <c r="A187" i="5" s="1"/>
  <c r="L186" i="5"/>
  <c r="Q186" i="5" s="1"/>
  <c r="S186" i="5" s="1"/>
  <c r="K186" i="5" s="1"/>
  <c r="A186" i="5" s="1"/>
  <c r="L185" i="5"/>
  <c r="Q185" i="5" s="1"/>
  <c r="S185" i="5" s="1"/>
  <c r="K185" i="5" s="1"/>
  <c r="A185" i="5" s="1"/>
  <c r="L184" i="5"/>
  <c r="Q184" i="5" s="1"/>
  <c r="S184" i="5" s="1"/>
  <c r="K184" i="5" s="1"/>
  <c r="A184" i="5" s="1"/>
  <c r="L183" i="5"/>
  <c r="Q183" i="5" s="1"/>
  <c r="S183" i="5" s="1"/>
  <c r="K183" i="5" s="1"/>
  <c r="A183" i="5" s="1"/>
  <c r="L182" i="5"/>
  <c r="Q182" i="5" s="1"/>
  <c r="S182" i="5" s="1"/>
  <c r="K182" i="5" s="1"/>
  <c r="A182" i="5" s="1"/>
  <c r="L181" i="5"/>
  <c r="Q181" i="5" s="1"/>
  <c r="S181" i="5" s="1"/>
  <c r="K181" i="5" s="1"/>
  <c r="L180" i="5"/>
  <c r="Q180" i="5" s="1"/>
  <c r="S180" i="5" s="1"/>
  <c r="K180" i="5" s="1"/>
  <c r="A180" i="5" s="1"/>
  <c r="L179" i="5"/>
  <c r="Q179" i="5" s="1"/>
  <c r="S179" i="5" s="1"/>
  <c r="K179" i="5" s="1"/>
  <c r="A179" i="5" s="1"/>
  <c r="L178" i="5"/>
  <c r="Q178" i="5" s="1"/>
  <c r="S178" i="5" s="1"/>
  <c r="K178" i="5" s="1"/>
  <c r="L177" i="5"/>
  <c r="Q177" i="5" s="1"/>
  <c r="S177" i="5" s="1"/>
  <c r="K177" i="5" s="1"/>
  <c r="L176" i="5"/>
  <c r="Q176" i="5" s="1"/>
  <c r="S176" i="5" s="1"/>
  <c r="K176" i="5" s="1"/>
  <c r="A176" i="5" s="1"/>
  <c r="L175" i="5"/>
  <c r="Q175" i="5" s="1"/>
  <c r="S175" i="5" s="1"/>
  <c r="K175" i="5" s="1"/>
  <c r="A175" i="5" s="1"/>
  <c r="L174" i="5"/>
  <c r="Q174" i="5" s="1"/>
  <c r="S174" i="5" s="1"/>
  <c r="K174" i="5" s="1"/>
  <c r="A174" i="5" s="1"/>
  <c r="L173" i="5"/>
  <c r="Q173" i="5" s="1"/>
  <c r="S173" i="5" s="1"/>
  <c r="K173" i="5" s="1"/>
  <c r="L172" i="5"/>
  <c r="Q172" i="5" s="1"/>
  <c r="S172" i="5" s="1"/>
  <c r="K172" i="5" s="1"/>
  <c r="L171" i="5"/>
  <c r="Q171" i="5" s="1"/>
  <c r="S171" i="5" s="1"/>
  <c r="K171" i="5" s="1"/>
  <c r="A171" i="5" s="1"/>
  <c r="L170" i="5"/>
  <c r="Q170" i="5" s="1"/>
  <c r="S170" i="5" s="1"/>
  <c r="K170" i="5" s="1"/>
  <c r="L169" i="5"/>
  <c r="Q169" i="5" s="1"/>
  <c r="S169" i="5" s="1"/>
  <c r="K169" i="5" s="1"/>
  <c r="A169" i="5" s="1"/>
  <c r="L168" i="5"/>
  <c r="Q168" i="5" s="1"/>
  <c r="S168" i="5" s="1"/>
  <c r="K168" i="5" s="1"/>
  <c r="A168" i="5" s="1"/>
  <c r="L167" i="5"/>
  <c r="Q167" i="5" s="1"/>
  <c r="S167" i="5" s="1"/>
  <c r="K167" i="5" s="1"/>
  <c r="L166" i="5"/>
  <c r="Q166" i="5" s="1"/>
  <c r="S166" i="5" s="1"/>
  <c r="K166" i="5" s="1"/>
  <c r="A166" i="5" s="1"/>
  <c r="L165" i="5"/>
  <c r="Q165" i="5" s="1"/>
  <c r="S165" i="5" s="1"/>
  <c r="K165" i="5" s="1"/>
  <c r="A165" i="5" s="1"/>
  <c r="L164" i="5"/>
  <c r="Q164" i="5" s="1"/>
  <c r="S164" i="5" s="1"/>
  <c r="K164" i="5" s="1"/>
  <c r="L163" i="5"/>
  <c r="Q163" i="5" s="1"/>
  <c r="S163" i="5" s="1"/>
  <c r="K163" i="5" s="1"/>
  <c r="A163" i="5" s="1"/>
  <c r="L162" i="5"/>
  <c r="Q162" i="5" s="1"/>
  <c r="S162" i="5" s="1"/>
  <c r="K162" i="5" s="1"/>
  <c r="L161" i="5"/>
  <c r="Q161" i="5" s="1"/>
  <c r="S161" i="5" s="1"/>
  <c r="K161" i="5" s="1"/>
  <c r="L160" i="5"/>
  <c r="Q160" i="5" s="1"/>
  <c r="S160" i="5" s="1"/>
  <c r="K160" i="5" s="1"/>
  <c r="A160" i="5" s="1"/>
  <c r="L159" i="5"/>
  <c r="Q159" i="5" s="1"/>
  <c r="S159" i="5" s="1"/>
  <c r="K159" i="5" s="1"/>
  <c r="L158" i="5"/>
  <c r="Q158" i="5" s="1"/>
  <c r="S158" i="5" s="1"/>
  <c r="K158" i="5" s="1"/>
  <c r="L157" i="5"/>
  <c r="Q157" i="5" s="1"/>
  <c r="S157" i="5" s="1"/>
  <c r="K157" i="5" s="1"/>
  <c r="A157" i="5" s="1"/>
  <c r="L156" i="5"/>
  <c r="Q156" i="5" s="1"/>
  <c r="S156" i="5" s="1"/>
  <c r="K156" i="5" s="1"/>
  <c r="L155" i="5"/>
  <c r="Q155" i="5" s="1"/>
  <c r="S155" i="5" s="1"/>
  <c r="K155" i="5" s="1"/>
  <c r="A155" i="5" s="1"/>
  <c r="L154" i="5"/>
  <c r="Q154" i="5" s="1"/>
  <c r="S154" i="5" s="1"/>
  <c r="K154" i="5" s="1"/>
  <c r="A154" i="5" s="1"/>
  <c r="L153" i="5"/>
  <c r="Q153" i="5" s="1"/>
  <c r="S153" i="5" s="1"/>
  <c r="K153" i="5" s="1"/>
  <c r="L152" i="5"/>
  <c r="Q152" i="5" s="1"/>
  <c r="S152" i="5" s="1"/>
  <c r="K152" i="5" s="1"/>
  <c r="L151" i="5"/>
  <c r="Q151" i="5" s="1"/>
  <c r="S151" i="5" s="1"/>
  <c r="K151" i="5" s="1"/>
  <c r="L150" i="5"/>
  <c r="Q150" i="5" s="1"/>
  <c r="S150" i="5" s="1"/>
  <c r="K150" i="5" s="1"/>
  <c r="A150" i="5" s="1"/>
  <c r="L149" i="5"/>
  <c r="Q149" i="5" s="1"/>
  <c r="S149" i="5" s="1"/>
  <c r="K149" i="5" s="1"/>
  <c r="L148" i="5"/>
  <c r="Q148" i="5" s="1"/>
  <c r="S148" i="5" s="1"/>
  <c r="K148" i="5" s="1"/>
  <c r="A148" i="5" s="1"/>
  <c r="L147" i="5"/>
  <c r="Q147" i="5" s="1"/>
  <c r="S147" i="5" s="1"/>
  <c r="K147" i="5" s="1"/>
  <c r="L146" i="5"/>
  <c r="Q146" i="5" s="1"/>
  <c r="S146" i="5" s="1"/>
  <c r="K146" i="5" s="1"/>
  <c r="A146" i="5" s="1"/>
  <c r="L145" i="5"/>
  <c r="Q145" i="5" s="1"/>
  <c r="S145" i="5" s="1"/>
  <c r="K145" i="5" s="1"/>
  <c r="L144" i="5"/>
  <c r="Q144" i="5" s="1"/>
  <c r="S144" i="5" s="1"/>
  <c r="K144" i="5" s="1"/>
  <c r="L143" i="5"/>
  <c r="Q143" i="5" s="1"/>
  <c r="S143" i="5" s="1"/>
  <c r="K143" i="5" s="1"/>
  <c r="A143" i="5" s="1"/>
  <c r="L142" i="5"/>
  <c r="Q142" i="5" s="1"/>
  <c r="S142" i="5" s="1"/>
  <c r="K142" i="5" s="1"/>
  <c r="A142" i="5" s="1"/>
  <c r="L141" i="5"/>
  <c r="Q141" i="5" s="1"/>
  <c r="S141" i="5" s="1"/>
  <c r="K141" i="5" s="1"/>
  <c r="A141" i="5" s="1"/>
  <c r="L140" i="5"/>
  <c r="Q140" i="5" s="1"/>
  <c r="S140" i="5" s="1"/>
  <c r="K140" i="5" s="1"/>
  <c r="A140" i="5" s="1"/>
  <c r="L139" i="5"/>
  <c r="Q139" i="5" s="1"/>
  <c r="S139" i="5" s="1"/>
  <c r="K139" i="5" s="1"/>
  <c r="A139" i="5" s="1"/>
  <c r="L138" i="5"/>
  <c r="Q138" i="5" s="1"/>
  <c r="S138" i="5" s="1"/>
  <c r="K138" i="5" s="1"/>
  <c r="A138" i="5" s="1"/>
  <c r="L137" i="5"/>
  <c r="Q137" i="5" s="1"/>
  <c r="S137" i="5" s="1"/>
  <c r="K137" i="5" s="1"/>
  <c r="A137" i="5" s="1"/>
  <c r="L136" i="5"/>
  <c r="Q136" i="5" s="1"/>
  <c r="S136" i="5" s="1"/>
  <c r="K136" i="5" s="1"/>
  <c r="A136" i="5" s="1"/>
  <c r="L135" i="5"/>
  <c r="Q135" i="5" s="1"/>
  <c r="S135" i="5" s="1"/>
  <c r="K135" i="5" s="1"/>
  <c r="A135" i="5" s="1"/>
  <c r="L134" i="5"/>
  <c r="Q134" i="5" s="1"/>
  <c r="S134" i="5" s="1"/>
  <c r="K134" i="5" s="1"/>
  <c r="A134" i="5" s="1"/>
  <c r="L133" i="5"/>
  <c r="Q133" i="5" s="1"/>
  <c r="S133" i="5" s="1"/>
  <c r="K133" i="5" s="1"/>
  <c r="A133" i="5" s="1"/>
  <c r="L132" i="5"/>
  <c r="Q132" i="5" s="1"/>
  <c r="S132" i="5" s="1"/>
  <c r="K132" i="5" s="1"/>
  <c r="A132" i="5" s="1"/>
  <c r="L131" i="5"/>
  <c r="Q131" i="5" s="1"/>
  <c r="S131" i="5" s="1"/>
  <c r="K131" i="5" s="1"/>
  <c r="L130" i="5"/>
  <c r="Q130" i="5" s="1"/>
  <c r="S130" i="5" s="1"/>
  <c r="K130" i="5" s="1"/>
  <c r="A130" i="5" s="1"/>
  <c r="L129" i="5"/>
  <c r="Q129" i="5" s="1"/>
  <c r="S129" i="5" s="1"/>
  <c r="K129" i="5" s="1"/>
  <c r="A129" i="5" s="1"/>
  <c r="L128" i="5"/>
  <c r="Q128" i="5" s="1"/>
  <c r="S128" i="5" s="1"/>
  <c r="K128" i="5" s="1"/>
  <c r="A128" i="5" s="1"/>
  <c r="L127" i="5"/>
  <c r="Q127" i="5" s="1"/>
  <c r="S127" i="5" s="1"/>
  <c r="K127" i="5" s="1"/>
  <c r="L126" i="5"/>
  <c r="Q126" i="5" s="1"/>
  <c r="S126" i="5" s="1"/>
  <c r="K126" i="5" s="1"/>
  <c r="A126" i="5" s="1"/>
  <c r="L125" i="5"/>
  <c r="Q125" i="5" s="1"/>
  <c r="S125" i="5" s="1"/>
  <c r="K125" i="5" s="1"/>
  <c r="A125" i="5" s="1"/>
  <c r="L124" i="5"/>
  <c r="Q124" i="5" s="1"/>
  <c r="S124" i="5" s="1"/>
  <c r="K124" i="5" s="1"/>
  <c r="A124" i="5" s="1"/>
  <c r="L123" i="5"/>
  <c r="Q123" i="5" s="1"/>
  <c r="S123" i="5" s="1"/>
  <c r="K123" i="5" s="1"/>
  <c r="L122" i="5"/>
  <c r="Q122" i="5" s="1"/>
  <c r="S122" i="5" s="1"/>
  <c r="K122" i="5" s="1"/>
  <c r="L121" i="5"/>
  <c r="Q121" i="5" s="1"/>
  <c r="S121" i="5" s="1"/>
  <c r="K121" i="5" s="1"/>
  <c r="A121" i="5" s="1"/>
  <c r="L120" i="5"/>
  <c r="Q120" i="5" s="1"/>
  <c r="S120" i="5" s="1"/>
  <c r="K120" i="5" s="1"/>
  <c r="A120" i="5" s="1"/>
  <c r="L119" i="5"/>
  <c r="Q119" i="5" s="1"/>
  <c r="S119" i="5" s="1"/>
  <c r="K119" i="5" s="1"/>
  <c r="L118" i="5"/>
  <c r="Q118" i="5" s="1"/>
  <c r="S118" i="5" s="1"/>
  <c r="K118" i="5" s="1"/>
  <c r="A118" i="5" s="1"/>
  <c r="L117" i="5"/>
  <c r="Q117" i="5" s="1"/>
  <c r="S117" i="5" s="1"/>
  <c r="K117" i="5" s="1"/>
  <c r="L116" i="5"/>
  <c r="Q116" i="5" s="1"/>
  <c r="S116" i="5" s="1"/>
  <c r="K116" i="5" s="1"/>
  <c r="A116" i="5" s="1"/>
  <c r="L115" i="5"/>
  <c r="Q115" i="5" s="1"/>
  <c r="S115" i="5" s="1"/>
  <c r="K115" i="5" s="1"/>
  <c r="L114" i="5"/>
  <c r="Q114" i="5" s="1"/>
  <c r="S114" i="5" s="1"/>
  <c r="K114" i="5" s="1"/>
  <c r="L113" i="5"/>
  <c r="Q113" i="5" s="1"/>
  <c r="S113" i="5" s="1"/>
  <c r="K113" i="5" s="1"/>
  <c r="L112" i="5"/>
  <c r="Q112" i="5" s="1"/>
  <c r="S112" i="5" s="1"/>
  <c r="K112" i="5" s="1"/>
  <c r="A112" i="5" s="1"/>
  <c r="L111" i="5"/>
  <c r="Q111" i="5" s="1"/>
  <c r="S111" i="5" s="1"/>
  <c r="K111" i="5" s="1"/>
  <c r="A111" i="5" s="1"/>
  <c r="L110" i="5"/>
  <c r="Q110" i="5" s="1"/>
  <c r="S110" i="5" s="1"/>
  <c r="K110" i="5" s="1"/>
  <c r="A110" i="5" s="1"/>
  <c r="L109" i="5"/>
  <c r="Q109" i="5" s="1"/>
  <c r="S109" i="5" s="1"/>
  <c r="K109" i="5" s="1"/>
  <c r="L108" i="5"/>
  <c r="Q108" i="5" s="1"/>
  <c r="S108" i="5" s="1"/>
  <c r="K108" i="5" s="1"/>
  <c r="L107" i="5"/>
  <c r="Q107" i="5" s="1"/>
  <c r="S107" i="5" s="1"/>
  <c r="K107" i="5" s="1"/>
  <c r="L106" i="5"/>
  <c r="Q106" i="5" s="1"/>
  <c r="S106" i="5" s="1"/>
  <c r="K106" i="5" s="1"/>
  <c r="A106" i="5" s="1"/>
  <c r="L105" i="5"/>
  <c r="Q105" i="5" s="1"/>
  <c r="S105" i="5" s="1"/>
  <c r="K105" i="5" s="1"/>
  <c r="A105" i="5" s="1"/>
  <c r="L104" i="5"/>
  <c r="Q104" i="5" s="1"/>
  <c r="S104" i="5" s="1"/>
  <c r="K104" i="5" s="1"/>
  <c r="A104" i="5" s="1"/>
  <c r="L103" i="5"/>
  <c r="Q103" i="5" s="1"/>
  <c r="S103" i="5" s="1"/>
  <c r="K103" i="5" s="1"/>
  <c r="A103" i="5" s="1"/>
  <c r="L102" i="5"/>
  <c r="Q102" i="5" s="1"/>
  <c r="S102" i="5" s="1"/>
  <c r="K102" i="5" s="1"/>
  <c r="A102" i="5" s="1"/>
  <c r="L101" i="5"/>
  <c r="Q101" i="5" s="1"/>
  <c r="S101" i="5" s="1"/>
  <c r="K101" i="5" s="1"/>
  <c r="A101" i="5" s="1"/>
  <c r="L100" i="5"/>
  <c r="Q100" i="5" s="1"/>
  <c r="S100" i="5" s="1"/>
  <c r="K100" i="5" s="1"/>
  <c r="L99" i="5"/>
  <c r="Q99" i="5" s="1"/>
  <c r="S99" i="5" s="1"/>
  <c r="K99" i="5" s="1"/>
  <c r="L98" i="5"/>
  <c r="Q98" i="5" s="1"/>
  <c r="S98" i="5" s="1"/>
  <c r="K98" i="5" s="1"/>
  <c r="A98" i="5" s="1"/>
  <c r="L97" i="5"/>
  <c r="Q97" i="5" s="1"/>
  <c r="S97" i="5" s="1"/>
  <c r="K97" i="5" s="1"/>
  <c r="A97" i="5" s="1"/>
  <c r="L96" i="5"/>
  <c r="Q96" i="5" s="1"/>
  <c r="S96" i="5" s="1"/>
  <c r="K96" i="5" s="1"/>
  <c r="A96" i="5" s="1"/>
  <c r="L95" i="5"/>
  <c r="Q95" i="5" s="1"/>
  <c r="S95" i="5" s="1"/>
  <c r="K95" i="5" s="1"/>
  <c r="A95" i="5" s="1"/>
  <c r="L94" i="5"/>
  <c r="Q94" i="5" s="1"/>
  <c r="S94" i="5" s="1"/>
  <c r="K94" i="5" s="1"/>
  <c r="L93" i="5"/>
  <c r="Q93" i="5" s="1"/>
  <c r="S93" i="5" s="1"/>
  <c r="K93" i="5" s="1"/>
  <c r="A93" i="5" s="1"/>
  <c r="L92" i="5"/>
  <c r="Q92" i="5" s="1"/>
  <c r="S92" i="5" s="1"/>
  <c r="K92" i="5" s="1"/>
  <c r="A92" i="5" s="1"/>
  <c r="L91" i="5"/>
  <c r="Q91" i="5" s="1"/>
  <c r="S91" i="5" s="1"/>
  <c r="K91" i="5" s="1"/>
  <c r="L90" i="5"/>
  <c r="Q90" i="5" s="1"/>
  <c r="S90" i="5" s="1"/>
  <c r="K90" i="5" s="1"/>
  <c r="A90" i="5" s="1"/>
  <c r="L89" i="5"/>
  <c r="Q89" i="5" s="1"/>
  <c r="S89" i="5" s="1"/>
  <c r="K89" i="5" s="1"/>
  <c r="A89" i="5" s="1"/>
  <c r="L88" i="5"/>
  <c r="Q88" i="5" s="1"/>
  <c r="S88" i="5" s="1"/>
  <c r="K88" i="5" s="1"/>
  <c r="A88" i="5" s="1"/>
  <c r="L87" i="5"/>
  <c r="Q87" i="5" s="1"/>
  <c r="S87" i="5" s="1"/>
  <c r="K87" i="5" s="1"/>
  <c r="L86" i="5"/>
  <c r="Q86" i="5" s="1"/>
  <c r="S86" i="5" s="1"/>
  <c r="K86" i="5" s="1"/>
  <c r="A86" i="5" s="1"/>
  <c r="L85" i="5"/>
  <c r="Q85" i="5" s="1"/>
  <c r="S85" i="5" s="1"/>
  <c r="K85" i="5" s="1"/>
  <c r="A85" i="5" s="1"/>
  <c r="L84" i="5"/>
  <c r="Q84" i="5" s="1"/>
  <c r="S84" i="5" s="1"/>
  <c r="K84" i="5" s="1"/>
  <c r="A84" i="5" s="1"/>
  <c r="L83" i="5"/>
  <c r="Q83" i="5" s="1"/>
  <c r="S83" i="5" s="1"/>
  <c r="K83" i="5" s="1"/>
  <c r="L82" i="5"/>
  <c r="Q82" i="5" s="1"/>
  <c r="S82" i="5" s="1"/>
  <c r="K82" i="5" s="1"/>
  <c r="L81" i="5"/>
  <c r="Q81" i="5" s="1"/>
  <c r="S81" i="5" s="1"/>
  <c r="K81" i="5" s="1"/>
  <c r="L80" i="5"/>
  <c r="Q80" i="5" s="1"/>
  <c r="S80" i="5" s="1"/>
  <c r="K80" i="5" s="1"/>
  <c r="A80" i="5" s="1"/>
  <c r="L79" i="5"/>
  <c r="Q79" i="5" s="1"/>
  <c r="S79" i="5" s="1"/>
  <c r="K79" i="5" s="1"/>
  <c r="A79" i="5" s="1"/>
  <c r="L78" i="5"/>
  <c r="Q78" i="5" s="1"/>
  <c r="S78" i="5" s="1"/>
  <c r="K78" i="5" s="1"/>
  <c r="A78" i="5" s="1"/>
  <c r="L77" i="5"/>
  <c r="Q77" i="5" s="1"/>
  <c r="S77" i="5" s="1"/>
  <c r="K77" i="5" s="1"/>
  <c r="A77" i="5" s="1"/>
  <c r="L76" i="5"/>
  <c r="Q76" i="5" s="1"/>
  <c r="S76" i="5" s="1"/>
  <c r="K76" i="5" s="1"/>
  <c r="A76" i="5" s="1"/>
  <c r="L75" i="5"/>
  <c r="Q75" i="5" s="1"/>
  <c r="S75" i="5" s="1"/>
  <c r="K75" i="5" s="1"/>
  <c r="A75" i="5" s="1"/>
  <c r="L74" i="5"/>
  <c r="Q74" i="5" s="1"/>
  <c r="S74" i="5" s="1"/>
  <c r="K74" i="5" s="1"/>
  <c r="A74" i="5" s="1"/>
  <c r="L73" i="5"/>
  <c r="Q73" i="5" s="1"/>
  <c r="S73" i="5" s="1"/>
  <c r="K73" i="5" s="1"/>
  <c r="A73" i="5" s="1"/>
  <c r="L72" i="5"/>
  <c r="Q72" i="5" s="1"/>
  <c r="S72" i="5" s="1"/>
  <c r="K72" i="5" s="1"/>
  <c r="A72" i="5" s="1"/>
  <c r="L71" i="5"/>
  <c r="Q71" i="5" s="1"/>
  <c r="S71" i="5" s="1"/>
  <c r="K71" i="5" s="1"/>
  <c r="L70" i="5"/>
  <c r="Q70" i="5" s="1"/>
  <c r="S70" i="5" s="1"/>
  <c r="K70" i="5" s="1"/>
  <c r="L69" i="5"/>
  <c r="Q69" i="5" s="1"/>
  <c r="S69" i="5" s="1"/>
  <c r="K69" i="5" s="1"/>
  <c r="A69" i="5" s="1"/>
  <c r="L68" i="5"/>
  <c r="Q68" i="5" s="1"/>
  <c r="S68" i="5" s="1"/>
  <c r="K68" i="5" s="1"/>
  <c r="L67" i="5"/>
  <c r="Q67" i="5" s="1"/>
  <c r="S67" i="5" s="1"/>
  <c r="K67" i="5" s="1"/>
  <c r="A67" i="5" s="1"/>
  <c r="L66" i="5"/>
  <c r="Q66" i="5" s="1"/>
  <c r="S66" i="5" s="1"/>
  <c r="K66" i="5" s="1"/>
  <c r="L65" i="5"/>
  <c r="Q65" i="5" s="1"/>
  <c r="S65" i="5" s="1"/>
  <c r="K65" i="5" s="1"/>
  <c r="L64" i="5"/>
  <c r="Q64" i="5" s="1"/>
  <c r="S64" i="5" s="1"/>
  <c r="K64" i="5" s="1"/>
  <c r="A64" i="5" s="1"/>
  <c r="L63" i="5"/>
  <c r="Q63" i="5" s="1"/>
  <c r="S63" i="5" s="1"/>
  <c r="K63" i="5" s="1"/>
  <c r="L62" i="5"/>
  <c r="Q62" i="5" s="1"/>
  <c r="S62" i="5" s="1"/>
  <c r="K62" i="5" s="1"/>
  <c r="L61" i="5"/>
  <c r="Q61" i="5" s="1"/>
  <c r="S61" i="5" s="1"/>
  <c r="K61" i="5" s="1"/>
  <c r="A61" i="5" s="1"/>
  <c r="L60" i="5"/>
  <c r="Q60" i="5" s="1"/>
  <c r="S60" i="5" s="1"/>
  <c r="K60" i="5" s="1"/>
  <c r="A60" i="5" s="1"/>
  <c r="L59" i="5"/>
  <c r="Q59" i="5" s="1"/>
  <c r="S59" i="5" s="1"/>
  <c r="K59" i="5" s="1"/>
  <c r="L58" i="5"/>
  <c r="Q58" i="5" s="1"/>
  <c r="S58" i="5" s="1"/>
  <c r="K58" i="5" s="1"/>
  <c r="A58" i="5" s="1"/>
  <c r="L57" i="5"/>
  <c r="Q57" i="5" s="1"/>
  <c r="S57" i="5" s="1"/>
  <c r="K57" i="5" s="1"/>
  <c r="A57" i="5" s="1"/>
  <c r="L56" i="5"/>
  <c r="Q56" i="5" s="1"/>
  <c r="S56" i="5" s="1"/>
  <c r="K56" i="5" s="1"/>
  <c r="A56" i="5" s="1"/>
  <c r="L55" i="5"/>
  <c r="Q55" i="5" s="1"/>
  <c r="S55" i="5" s="1"/>
  <c r="K55" i="5" s="1"/>
  <c r="A55" i="5" s="1"/>
  <c r="L54" i="5"/>
  <c r="Q54" i="5" s="1"/>
  <c r="S54" i="5" s="1"/>
  <c r="K54" i="5" s="1"/>
  <c r="A54" i="5" s="1"/>
  <c r="L53" i="5"/>
  <c r="Q53" i="5" s="1"/>
  <c r="S53" i="5" s="1"/>
  <c r="K53" i="5" s="1"/>
  <c r="A53" i="5" s="1"/>
  <c r="L52" i="5"/>
  <c r="Q52" i="5" s="1"/>
  <c r="S52" i="5" s="1"/>
  <c r="K52" i="5" s="1"/>
  <c r="L51" i="5"/>
  <c r="Q51" i="5" s="1"/>
  <c r="S51" i="5" s="1"/>
  <c r="K51" i="5" s="1"/>
  <c r="A51" i="5" s="1"/>
  <c r="L50" i="5"/>
  <c r="Q50" i="5" s="1"/>
  <c r="S50" i="5" s="1"/>
  <c r="K50" i="5" s="1"/>
  <c r="A50" i="5" s="1"/>
  <c r="L49" i="5"/>
  <c r="Q49" i="5" s="1"/>
  <c r="S49" i="5" s="1"/>
  <c r="K49" i="5" s="1"/>
  <c r="L48" i="5"/>
  <c r="Q48" i="5" s="1"/>
  <c r="S48" i="5" s="1"/>
  <c r="K48" i="5" s="1"/>
  <c r="L47" i="5"/>
  <c r="Q47" i="5" s="1"/>
  <c r="S47" i="5" s="1"/>
  <c r="K47" i="5" s="1"/>
  <c r="A47" i="5" s="1"/>
  <c r="L46" i="5"/>
  <c r="Q46" i="5" s="1"/>
  <c r="S46" i="5" s="1"/>
  <c r="K46" i="5" s="1"/>
  <c r="A46" i="5" s="1"/>
  <c r="L45" i="5"/>
  <c r="Q45" i="5" s="1"/>
  <c r="S45" i="5" s="1"/>
  <c r="K45" i="5" s="1"/>
  <c r="A45" i="5" s="1"/>
  <c r="L44" i="5"/>
  <c r="Q44" i="5" s="1"/>
  <c r="S44" i="5" s="1"/>
  <c r="K44" i="5" s="1"/>
  <c r="L43" i="5"/>
  <c r="Q43" i="5" s="1"/>
  <c r="S43" i="5" s="1"/>
  <c r="K43" i="5" s="1"/>
  <c r="A43" i="5" s="1"/>
  <c r="L42" i="5"/>
  <c r="Q42" i="5" s="1"/>
  <c r="S42" i="5" s="1"/>
  <c r="K42" i="5" s="1"/>
  <c r="A42" i="5" s="1"/>
  <c r="Q41" i="5"/>
  <c r="S41" i="5" s="1"/>
  <c r="K41" i="5" s="1"/>
  <c r="A41" i="5" s="1"/>
  <c r="L40" i="5"/>
  <c r="Q40" i="5" s="1"/>
  <c r="S40" i="5" s="1"/>
  <c r="K40" i="5" s="1"/>
  <c r="L39" i="5"/>
  <c r="Q39" i="5" s="1"/>
  <c r="S39" i="5" s="1"/>
  <c r="K39" i="5" s="1"/>
  <c r="L38" i="5"/>
  <c r="Q38" i="5" s="1"/>
  <c r="S38" i="5" s="1"/>
  <c r="K38" i="5" s="1"/>
  <c r="L37" i="5"/>
  <c r="Q37" i="5" s="1"/>
  <c r="S37" i="5" s="1"/>
  <c r="K37" i="5" s="1"/>
  <c r="A37" i="5" s="1"/>
  <c r="L36" i="5"/>
  <c r="Q36" i="5" s="1"/>
  <c r="S36" i="5" s="1"/>
  <c r="K36" i="5" s="1"/>
  <c r="L35" i="5"/>
  <c r="Q35" i="5" s="1"/>
  <c r="S35" i="5" s="1"/>
  <c r="K35" i="5" s="1"/>
  <c r="A35" i="5" s="1"/>
  <c r="L34" i="5"/>
  <c r="Q34" i="5" s="1"/>
  <c r="S34" i="5" s="1"/>
  <c r="K34" i="5" s="1"/>
  <c r="L33" i="5"/>
  <c r="Q33" i="5" s="1"/>
  <c r="S33" i="5" s="1"/>
  <c r="K33" i="5" s="1"/>
  <c r="A33" i="5" s="1"/>
  <c r="L32" i="5"/>
  <c r="Q32" i="5" s="1"/>
  <c r="S32" i="5" s="1"/>
  <c r="K32" i="5" s="1"/>
  <c r="A32" i="5" s="1"/>
  <c r="L31" i="5"/>
  <c r="Q31" i="5" s="1"/>
  <c r="S31" i="5" s="1"/>
  <c r="K31" i="5" s="1"/>
  <c r="A31" i="5" s="1"/>
  <c r="L30" i="5"/>
  <c r="Q30" i="5" s="1"/>
  <c r="S30" i="5" s="1"/>
  <c r="K30" i="5" s="1"/>
  <c r="L29" i="5"/>
  <c r="Q29" i="5" s="1"/>
  <c r="S29" i="5" s="1"/>
  <c r="K29" i="5" s="1"/>
  <c r="A29" i="5" s="1"/>
  <c r="L28" i="5"/>
  <c r="Q28" i="5" s="1"/>
  <c r="S28" i="5" s="1"/>
  <c r="K28" i="5" s="1"/>
  <c r="L27" i="5"/>
  <c r="Q27" i="5" s="1"/>
  <c r="S27" i="5" s="1"/>
  <c r="K27" i="5" s="1"/>
  <c r="A27" i="5" s="1"/>
  <c r="L26" i="5"/>
  <c r="Q26" i="5" s="1"/>
  <c r="S26" i="5" s="1"/>
  <c r="K26" i="5" s="1"/>
  <c r="A26" i="5" s="1"/>
  <c r="L25" i="5"/>
  <c r="Q25" i="5" s="1"/>
  <c r="S25" i="5" s="1"/>
  <c r="K25" i="5" s="1"/>
  <c r="L24" i="5"/>
  <c r="Q24" i="5" s="1"/>
  <c r="S24" i="5" s="1"/>
  <c r="K24" i="5" s="1"/>
  <c r="A24" i="5" s="1"/>
  <c r="L23" i="5"/>
  <c r="Q23" i="5" s="1"/>
  <c r="S23" i="5" s="1"/>
  <c r="K23" i="5" s="1"/>
  <c r="A23" i="5" s="1"/>
  <c r="L22" i="5"/>
  <c r="Q22" i="5" s="1"/>
  <c r="S22" i="5" s="1"/>
  <c r="K22" i="5" s="1"/>
  <c r="L21" i="5"/>
  <c r="Q21" i="5" s="1"/>
  <c r="S21" i="5" s="1"/>
  <c r="K21" i="5" s="1"/>
  <c r="L20" i="5"/>
  <c r="Q20" i="5" s="1"/>
  <c r="S20" i="5" s="1"/>
  <c r="K20" i="5" s="1"/>
  <c r="L19" i="5"/>
  <c r="Q19" i="5" s="1"/>
  <c r="S19" i="5" s="1"/>
  <c r="K19" i="5" s="1"/>
  <c r="A19" i="5" s="1"/>
  <c r="L18" i="5"/>
  <c r="Q18" i="5" s="1"/>
  <c r="S18" i="5" s="1"/>
  <c r="K18" i="5" s="1"/>
  <c r="A18" i="5" s="1"/>
  <c r="L17" i="5"/>
  <c r="Q17" i="5" s="1"/>
  <c r="S17" i="5" s="1"/>
  <c r="K17" i="5" s="1"/>
  <c r="A17" i="5" s="1"/>
  <c r="L16" i="5"/>
  <c r="Q16" i="5" s="1"/>
  <c r="S16" i="5" s="1"/>
  <c r="K16" i="5" s="1"/>
  <c r="A16" i="5" s="1"/>
  <c r="L15" i="5"/>
  <c r="Q15" i="5" s="1"/>
  <c r="S15" i="5" s="1"/>
  <c r="K15" i="5" s="1"/>
  <c r="L14" i="5"/>
  <c r="Q14" i="5" s="1"/>
  <c r="S14" i="5" s="1"/>
  <c r="K14" i="5" s="1"/>
  <c r="A14" i="5" s="1"/>
  <c r="L13" i="5"/>
  <c r="Q13" i="5" s="1"/>
  <c r="S13" i="5" s="1"/>
  <c r="K13" i="5" s="1"/>
  <c r="L12" i="5"/>
  <c r="Q12" i="5" s="1"/>
  <c r="S12" i="5" s="1"/>
  <c r="K12" i="5" s="1"/>
  <c r="L11" i="5"/>
  <c r="Q11" i="5" s="1"/>
  <c r="S11" i="5" s="1"/>
  <c r="K11" i="5" s="1"/>
  <c r="A11" i="5" s="1"/>
  <c r="L10" i="5"/>
  <c r="Q10" i="5" s="1"/>
  <c r="S10" i="5" s="1"/>
  <c r="K10" i="5" s="1"/>
  <c r="A10" i="5" s="1"/>
  <c r="L9" i="5"/>
  <c r="Q9" i="5" s="1"/>
  <c r="S9" i="5" s="1"/>
  <c r="K9" i="5" s="1"/>
  <c r="A9" i="5" s="1"/>
  <c r="L8" i="5"/>
  <c r="Q8" i="5" s="1"/>
  <c r="R235" i="4"/>
  <c r="O235" i="4"/>
  <c r="N235" i="4"/>
  <c r="M235" i="4"/>
  <c r="F235" i="4"/>
  <c r="L234" i="4"/>
  <c r="Q234" i="4" s="1"/>
  <c r="S234" i="4" s="1"/>
  <c r="L233" i="4"/>
  <c r="Q233" i="4" s="1"/>
  <c r="S233" i="4" s="1"/>
  <c r="L232" i="4"/>
  <c r="Q232" i="4" s="1"/>
  <c r="S232" i="4" s="1"/>
  <c r="L231" i="4"/>
  <c r="Q231" i="4" s="1"/>
  <c r="S231" i="4" s="1"/>
  <c r="L230" i="4"/>
  <c r="Q230" i="4" s="1"/>
  <c r="S230" i="4" s="1"/>
  <c r="L229" i="4"/>
  <c r="Q229" i="4" s="1"/>
  <c r="S229" i="4" s="1"/>
  <c r="L228" i="4"/>
  <c r="Q228" i="4" s="1"/>
  <c r="S228" i="4" s="1"/>
  <c r="L227" i="4"/>
  <c r="Q227" i="4" s="1"/>
  <c r="S227" i="4" s="1"/>
  <c r="L226" i="4"/>
  <c r="Q226" i="4" s="1"/>
  <c r="S226" i="4" s="1"/>
  <c r="L225" i="4"/>
  <c r="Q225" i="4" s="1"/>
  <c r="S225" i="4" s="1"/>
  <c r="L224" i="4"/>
  <c r="Q224" i="4" s="1"/>
  <c r="S224" i="4" s="1"/>
  <c r="L223" i="4"/>
  <c r="Q223" i="4" s="1"/>
  <c r="S223" i="4" s="1"/>
  <c r="L222" i="4"/>
  <c r="Q222" i="4" s="1"/>
  <c r="S222" i="4" s="1"/>
  <c r="K222" i="4" s="1"/>
  <c r="A222" i="4" s="1"/>
  <c r="L221" i="4"/>
  <c r="Q221" i="4" s="1"/>
  <c r="S221" i="4" s="1"/>
  <c r="K221" i="4" s="1"/>
  <c r="A221" i="4" s="1"/>
  <c r="L220" i="4"/>
  <c r="Q220" i="4" s="1"/>
  <c r="S220" i="4" s="1"/>
  <c r="K220" i="4" s="1"/>
  <c r="L219" i="4"/>
  <c r="Q219" i="4" s="1"/>
  <c r="S219" i="4" s="1"/>
  <c r="K219" i="4" s="1"/>
  <c r="L218" i="4"/>
  <c r="Q218" i="4" s="1"/>
  <c r="S218" i="4" s="1"/>
  <c r="K218" i="4" s="1"/>
  <c r="L217" i="4"/>
  <c r="Q217" i="4" s="1"/>
  <c r="S217" i="4" s="1"/>
  <c r="K217" i="4" s="1"/>
  <c r="L216" i="4"/>
  <c r="Q216" i="4" s="1"/>
  <c r="S216" i="4" s="1"/>
  <c r="K216" i="4" s="1"/>
  <c r="L215" i="4"/>
  <c r="Q215" i="4" s="1"/>
  <c r="S215" i="4" s="1"/>
  <c r="K215" i="4" s="1"/>
  <c r="L214" i="4"/>
  <c r="Q214" i="4" s="1"/>
  <c r="S214" i="4" s="1"/>
  <c r="K214" i="4" s="1"/>
  <c r="L213" i="4"/>
  <c r="Q213" i="4" s="1"/>
  <c r="S213" i="4" s="1"/>
  <c r="K213" i="4" s="1"/>
  <c r="A213" i="4" s="1"/>
  <c r="L212" i="4"/>
  <c r="Q212" i="4" s="1"/>
  <c r="S212" i="4" s="1"/>
  <c r="K212" i="4" s="1"/>
  <c r="A212" i="4" s="1"/>
  <c r="L211" i="4"/>
  <c r="Q211" i="4" s="1"/>
  <c r="S211" i="4" s="1"/>
  <c r="K211" i="4" s="1"/>
  <c r="L210" i="4"/>
  <c r="Q210" i="4" s="1"/>
  <c r="S210" i="4" s="1"/>
  <c r="K210" i="4" s="1"/>
  <c r="A210" i="4" s="1"/>
  <c r="L209" i="4"/>
  <c r="Q209" i="4" s="1"/>
  <c r="S209" i="4" s="1"/>
  <c r="K209" i="4" s="1"/>
  <c r="A209" i="4" s="1"/>
  <c r="L208" i="4"/>
  <c r="Q208" i="4" s="1"/>
  <c r="S208" i="4" s="1"/>
  <c r="K208" i="4" s="1"/>
  <c r="L207" i="4"/>
  <c r="Q207" i="4" s="1"/>
  <c r="S207" i="4" s="1"/>
  <c r="K207" i="4" s="1"/>
  <c r="A207" i="4" s="1"/>
  <c r="L206" i="4"/>
  <c r="Q206" i="4" s="1"/>
  <c r="S206" i="4" s="1"/>
  <c r="K206" i="4" s="1"/>
  <c r="A206" i="4" s="1"/>
  <c r="L205" i="4"/>
  <c r="Q205" i="4" s="1"/>
  <c r="S205" i="4" s="1"/>
  <c r="K205" i="4" s="1"/>
  <c r="L204" i="4"/>
  <c r="Q204" i="4" s="1"/>
  <c r="S204" i="4" s="1"/>
  <c r="K204" i="4" s="1"/>
  <c r="L203" i="4"/>
  <c r="Q203" i="4" s="1"/>
  <c r="S203" i="4" s="1"/>
  <c r="K203" i="4" s="1"/>
  <c r="L202" i="4"/>
  <c r="Q202" i="4" s="1"/>
  <c r="S202" i="4" s="1"/>
  <c r="K202" i="4" s="1"/>
  <c r="A202" i="4" s="1"/>
  <c r="L201" i="4"/>
  <c r="Q201" i="4" s="1"/>
  <c r="S201" i="4" s="1"/>
  <c r="K201" i="4" s="1"/>
  <c r="A201" i="4" s="1"/>
  <c r="L200" i="4"/>
  <c r="Q200" i="4" s="1"/>
  <c r="S200" i="4" s="1"/>
  <c r="K200" i="4" s="1"/>
  <c r="A200" i="4" s="1"/>
  <c r="L199" i="4"/>
  <c r="Q199" i="4" s="1"/>
  <c r="S199" i="4" s="1"/>
  <c r="K199" i="4" s="1"/>
  <c r="A199" i="4" s="1"/>
  <c r="L198" i="4"/>
  <c r="Q198" i="4" s="1"/>
  <c r="S198" i="4" s="1"/>
  <c r="K198" i="4" s="1"/>
  <c r="A198" i="4" s="1"/>
  <c r="L197" i="4"/>
  <c r="Q197" i="4" s="1"/>
  <c r="S197" i="4" s="1"/>
  <c r="K197" i="4" s="1"/>
  <c r="A197" i="4" s="1"/>
  <c r="L196" i="4"/>
  <c r="Q196" i="4" s="1"/>
  <c r="S196" i="4" s="1"/>
  <c r="K196" i="4" s="1"/>
  <c r="A196" i="4" s="1"/>
  <c r="L195" i="4"/>
  <c r="Q195" i="4" s="1"/>
  <c r="S195" i="4" s="1"/>
  <c r="K195" i="4" s="1"/>
  <c r="L194" i="4"/>
  <c r="Q194" i="4" s="1"/>
  <c r="S194" i="4" s="1"/>
  <c r="K194" i="4" s="1"/>
  <c r="A194" i="4" s="1"/>
  <c r="L193" i="4"/>
  <c r="Q193" i="4" s="1"/>
  <c r="S193" i="4" s="1"/>
  <c r="K193" i="4" s="1"/>
  <c r="A193" i="4" s="1"/>
  <c r="L192" i="4"/>
  <c r="Q192" i="4" s="1"/>
  <c r="S192" i="4" s="1"/>
  <c r="K192" i="4" s="1"/>
  <c r="A192" i="4" s="1"/>
  <c r="L191" i="4"/>
  <c r="Q191" i="4" s="1"/>
  <c r="S191" i="4" s="1"/>
  <c r="K191" i="4" s="1"/>
  <c r="A191" i="4" s="1"/>
  <c r="L190" i="4"/>
  <c r="Q190" i="4" s="1"/>
  <c r="S190" i="4" s="1"/>
  <c r="K190" i="4" s="1"/>
  <c r="A190" i="4" s="1"/>
  <c r="L189" i="4"/>
  <c r="Q189" i="4" s="1"/>
  <c r="S189" i="4" s="1"/>
  <c r="K189" i="4" s="1"/>
  <c r="A189" i="4" s="1"/>
  <c r="L188" i="4"/>
  <c r="Q188" i="4" s="1"/>
  <c r="S188" i="4" s="1"/>
  <c r="K188" i="4" s="1"/>
  <c r="A188" i="4" s="1"/>
  <c r="L187" i="4"/>
  <c r="Q187" i="4" s="1"/>
  <c r="S187" i="4" s="1"/>
  <c r="K187" i="4" s="1"/>
  <c r="A187" i="4" s="1"/>
  <c r="L186" i="4"/>
  <c r="Q186" i="4" s="1"/>
  <c r="S186" i="4" s="1"/>
  <c r="K186" i="4" s="1"/>
  <c r="A186" i="4" s="1"/>
  <c r="L185" i="4"/>
  <c r="Q185" i="4" s="1"/>
  <c r="S185" i="4" s="1"/>
  <c r="K185" i="4" s="1"/>
  <c r="A185" i="4" s="1"/>
  <c r="L184" i="4"/>
  <c r="Q184" i="4" s="1"/>
  <c r="S184" i="4" s="1"/>
  <c r="K184" i="4" s="1"/>
  <c r="A184" i="4" s="1"/>
  <c r="L183" i="4"/>
  <c r="Q183" i="4" s="1"/>
  <c r="S183" i="4" s="1"/>
  <c r="K183" i="4" s="1"/>
  <c r="A183" i="4" s="1"/>
  <c r="L182" i="4"/>
  <c r="Q182" i="4" s="1"/>
  <c r="S182" i="4" s="1"/>
  <c r="K182" i="4" s="1"/>
  <c r="A182" i="4" s="1"/>
  <c r="L181" i="4"/>
  <c r="Q181" i="4" s="1"/>
  <c r="S181" i="4" s="1"/>
  <c r="K181" i="4" s="1"/>
  <c r="L180" i="4"/>
  <c r="Q180" i="4" s="1"/>
  <c r="S180" i="4" s="1"/>
  <c r="K180" i="4" s="1"/>
  <c r="A180" i="4" s="1"/>
  <c r="L179" i="4"/>
  <c r="Q179" i="4" s="1"/>
  <c r="S179" i="4" s="1"/>
  <c r="K179" i="4" s="1"/>
  <c r="A179" i="4" s="1"/>
  <c r="L178" i="4"/>
  <c r="Q178" i="4" s="1"/>
  <c r="S178" i="4" s="1"/>
  <c r="K178" i="4" s="1"/>
  <c r="L177" i="4"/>
  <c r="Q177" i="4" s="1"/>
  <c r="S177" i="4" s="1"/>
  <c r="K177" i="4" s="1"/>
  <c r="L176" i="4"/>
  <c r="Q176" i="4" s="1"/>
  <c r="S176" i="4" s="1"/>
  <c r="K176" i="4" s="1"/>
  <c r="A176" i="4" s="1"/>
  <c r="L175" i="4"/>
  <c r="Q175" i="4" s="1"/>
  <c r="S175" i="4" s="1"/>
  <c r="K175" i="4" s="1"/>
  <c r="A175" i="4" s="1"/>
  <c r="L174" i="4"/>
  <c r="Q174" i="4" s="1"/>
  <c r="S174" i="4" s="1"/>
  <c r="K174" i="4" s="1"/>
  <c r="A174" i="4" s="1"/>
  <c r="L173" i="4"/>
  <c r="Q173" i="4" s="1"/>
  <c r="S173" i="4" s="1"/>
  <c r="K173" i="4" s="1"/>
  <c r="L172" i="4"/>
  <c r="Q172" i="4" s="1"/>
  <c r="S172" i="4" s="1"/>
  <c r="K172" i="4" s="1"/>
  <c r="L171" i="4"/>
  <c r="Q171" i="4" s="1"/>
  <c r="S171" i="4" s="1"/>
  <c r="K171" i="4" s="1"/>
  <c r="A171" i="4" s="1"/>
  <c r="L170" i="4"/>
  <c r="Q170" i="4" s="1"/>
  <c r="S170" i="4" s="1"/>
  <c r="K170" i="4" s="1"/>
  <c r="L169" i="4"/>
  <c r="Q169" i="4" s="1"/>
  <c r="S169" i="4" s="1"/>
  <c r="K169" i="4" s="1"/>
  <c r="A169" i="4" s="1"/>
  <c r="L168" i="4"/>
  <c r="Q168" i="4" s="1"/>
  <c r="S168" i="4" s="1"/>
  <c r="K168" i="4" s="1"/>
  <c r="A168" i="4" s="1"/>
  <c r="L167" i="4"/>
  <c r="Q167" i="4" s="1"/>
  <c r="S167" i="4" s="1"/>
  <c r="K167" i="4" s="1"/>
  <c r="L166" i="4"/>
  <c r="Q166" i="4" s="1"/>
  <c r="S166" i="4" s="1"/>
  <c r="K166" i="4" s="1"/>
  <c r="A166" i="4" s="1"/>
  <c r="L165" i="4"/>
  <c r="Q165" i="4" s="1"/>
  <c r="S165" i="4" s="1"/>
  <c r="K165" i="4" s="1"/>
  <c r="A165" i="4" s="1"/>
  <c r="L164" i="4"/>
  <c r="Q164" i="4" s="1"/>
  <c r="S164" i="4" s="1"/>
  <c r="K164" i="4" s="1"/>
  <c r="L163" i="4"/>
  <c r="Q163" i="4" s="1"/>
  <c r="S163" i="4" s="1"/>
  <c r="K163" i="4" s="1"/>
  <c r="A163" i="4" s="1"/>
  <c r="L162" i="4"/>
  <c r="Q162" i="4" s="1"/>
  <c r="S162" i="4" s="1"/>
  <c r="K162" i="4" s="1"/>
  <c r="L161" i="4"/>
  <c r="Q161" i="4" s="1"/>
  <c r="S161" i="4" s="1"/>
  <c r="K161" i="4" s="1"/>
  <c r="L160" i="4"/>
  <c r="Q160" i="4" s="1"/>
  <c r="S160" i="4" s="1"/>
  <c r="K160" i="4" s="1"/>
  <c r="A160" i="4" s="1"/>
  <c r="L159" i="4"/>
  <c r="Q159" i="4" s="1"/>
  <c r="S159" i="4" s="1"/>
  <c r="K159" i="4" s="1"/>
  <c r="L158" i="4"/>
  <c r="Q158" i="4" s="1"/>
  <c r="S158" i="4" s="1"/>
  <c r="K158" i="4" s="1"/>
  <c r="L157" i="4"/>
  <c r="Q157" i="4" s="1"/>
  <c r="S157" i="4" s="1"/>
  <c r="K157" i="4" s="1"/>
  <c r="A157" i="4" s="1"/>
  <c r="L156" i="4"/>
  <c r="Q156" i="4" s="1"/>
  <c r="S156" i="4" s="1"/>
  <c r="K156" i="4" s="1"/>
  <c r="L155" i="4"/>
  <c r="Q155" i="4" s="1"/>
  <c r="S155" i="4" s="1"/>
  <c r="K155" i="4" s="1"/>
  <c r="A155" i="4" s="1"/>
  <c r="L154" i="4"/>
  <c r="Q154" i="4" s="1"/>
  <c r="S154" i="4" s="1"/>
  <c r="K154" i="4" s="1"/>
  <c r="A154" i="4" s="1"/>
  <c r="L153" i="4"/>
  <c r="Q153" i="4" s="1"/>
  <c r="S153" i="4" s="1"/>
  <c r="K153" i="4" s="1"/>
  <c r="L152" i="4"/>
  <c r="Q152" i="4" s="1"/>
  <c r="S152" i="4" s="1"/>
  <c r="K152" i="4" s="1"/>
  <c r="L151" i="4"/>
  <c r="Q151" i="4" s="1"/>
  <c r="S151" i="4" s="1"/>
  <c r="K151" i="4" s="1"/>
  <c r="L150" i="4"/>
  <c r="Q150" i="4" s="1"/>
  <c r="S150" i="4" s="1"/>
  <c r="K150" i="4" s="1"/>
  <c r="A150" i="4" s="1"/>
  <c r="L149" i="4"/>
  <c r="Q149" i="4" s="1"/>
  <c r="S149" i="4" s="1"/>
  <c r="K149" i="4" s="1"/>
  <c r="L148" i="4"/>
  <c r="Q148" i="4" s="1"/>
  <c r="S148" i="4" s="1"/>
  <c r="K148" i="4" s="1"/>
  <c r="A148" i="4" s="1"/>
  <c r="L147" i="4"/>
  <c r="Q147" i="4" s="1"/>
  <c r="S147" i="4" s="1"/>
  <c r="K147" i="4" s="1"/>
  <c r="L146" i="4"/>
  <c r="Q146" i="4" s="1"/>
  <c r="S146" i="4" s="1"/>
  <c r="K146" i="4" s="1"/>
  <c r="A146" i="4" s="1"/>
  <c r="L145" i="4"/>
  <c r="Q145" i="4" s="1"/>
  <c r="S145" i="4" s="1"/>
  <c r="K145" i="4" s="1"/>
  <c r="L144" i="4"/>
  <c r="Q144" i="4" s="1"/>
  <c r="S144" i="4" s="1"/>
  <c r="K144" i="4" s="1"/>
  <c r="L143" i="4"/>
  <c r="Q143" i="4" s="1"/>
  <c r="S143" i="4" s="1"/>
  <c r="K143" i="4" s="1"/>
  <c r="A143" i="4" s="1"/>
  <c r="L142" i="4"/>
  <c r="Q142" i="4" s="1"/>
  <c r="S142" i="4" s="1"/>
  <c r="K142" i="4" s="1"/>
  <c r="A142" i="4" s="1"/>
  <c r="L141" i="4"/>
  <c r="Q141" i="4" s="1"/>
  <c r="S141" i="4" s="1"/>
  <c r="K141" i="4" s="1"/>
  <c r="A141" i="4" s="1"/>
  <c r="L140" i="4"/>
  <c r="Q140" i="4" s="1"/>
  <c r="S140" i="4" s="1"/>
  <c r="K140" i="4" s="1"/>
  <c r="A140" i="4" s="1"/>
  <c r="L139" i="4"/>
  <c r="Q139" i="4" s="1"/>
  <c r="S139" i="4" s="1"/>
  <c r="K139" i="4" s="1"/>
  <c r="A139" i="4" s="1"/>
  <c r="L138" i="4"/>
  <c r="Q138" i="4" s="1"/>
  <c r="S138" i="4" s="1"/>
  <c r="K138" i="4" s="1"/>
  <c r="A138" i="4" s="1"/>
  <c r="L137" i="4"/>
  <c r="Q137" i="4" s="1"/>
  <c r="S137" i="4" s="1"/>
  <c r="K137" i="4" s="1"/>
  <c r="A137" i="4" s="1"/>
  <c r="L136" i="4"/>
  <c r="Q136" i="4" s="1"/>
  <c r="S136" i="4" s="1"/>
  <c r="K136" i="4" s="1"/>
  <c r="A136" i="4" s="1"/>
  <c r="L135" i="4"/>
  <c r="Q135" i="4" s="1"/>
  <c r="S135" i="4" s="1"/>
  <c r="K135" i="4" s="1"/>
  <c r="A135" i="4" s="1"/>
  <c r="L134" i="4"/>
  <c r="Q134" i="4" s="1"/>
  <c r="S134" i="4" s="1"/>
  <c r="K134" i="4" s="1"/>
  <c r="A134" i="4" s="1"/>
  <c r="L133" i="4"/>
  <c r="Q133" i="4" s="1"/>
  <c r="S133" i="4" s="1"/>
  <c r="K133" i="4" s="1"/>
  <c r="A133" i="4" s="1"/>
  <c r="L132" i="4"/>
  <c r="Q132" i="4" s="1"/>
  <c r="S132" i="4" s="1"/>
  <c r="K132" i="4" s="1"/>
  <c r="A132" i="4" s="1"/>
  <c r="L131" i="4"/>
  <c r="Q131" i="4" s="1"/>
  <c r="S131" i="4" s="1"/>
  <c r="K131" i="4" s="1"/>
  <c r="L130" i="4"/>
  <c r="Q130" i="4" s="1"/>
  <c r="S130" i="4" s="1"/>
  <c r="K130" i="4" s="1"/>
  <c r="A130" i="4" s="1"/>
  <c r="L129" i="4"/>
  <c r="Q129" i="4" s="1"/>
  <c r="S129" i="4" s="1"/>
  <c r="K129" i="4" s="1"/>
  <c r="A129" i="4" s="1"/>
  <c r="L128" i="4"/>
  <c r="Q128" i="4" s="1"/>
  <c r="S128" i="4" s="1"/>
  <c r="K128" i="4" s="1"/>
  <c r="A128" i="4" s="1"/>
  <c r="L127" i="4"/>
  <c r="Q127" i="4" s="1"/>
  <c r="S127" i="4" s="1"/>
  <c r="K127" i="4" s="1"/>
  <c r="L126" i="4"/>
  <c r="Q126" i="4" s="1"/>
  <c r="S126" i="4" s="1"/>
  <c r="K126" i="4" s="1"/>
  <c r="A126" i="4" s="1"/>
  <c r="L125" i="4"/>
  <c r="Q125" i="4" s="1"/>
  <c r="S125" i="4" s="1"/>
  <c r="K125" i="4" s="1"/>
  <c r="A125" i="4" s="1"/>
  <c r="L124" i="4"/>
  <c r="Q124" i="4" s="1"/>
  <c r="S124" i="4" s="1"/>
  <c r="K124" i="4" s="1"/>
  <c r="A124" i="4" s="1"/>
  <c r="L123" i="4"/>
  <c r="Q123" i="4" s="1"/>
  <c r="S123" i="4" s="1"/>
  <c r="K123" i="4" s="1"/>
  <c r="L122" i="4"/>
  <c r="Q122" i="4" s="1"/>
  <c r="S122" i="4" s="1"/>
  <c r="K122" i="4" s="1"/>
  <c r="L121" i="4"/>
  <c r="Q121" i="4" s="1"/>
  <c r="S121" i="4" s="1"/>
  <c r="K121" i="4" s="1"/>
  <c r="A121" i="4" s="1"/>
  <c r="L120" i="4"/>
  <c r="Q120" i="4" s="1"/>
  <c r="S120" i="4" s="1"/>
  <c r="K120" i="4" s="1"/>
  <c r="A120" i="4" s="1"/>
  <c r="L119" i="4"/>
  <c r="Q119" i="4" s="1"/>
  <c r="S119" i="4" s="1"/>
  <c r="K119" i="4" s="1"/>
  <c r="L118" i="4"/>
  <c r="Q118" i="4" s="1"/>
  <c r="S118" i="4" s="1"/>
  <c r="K118" i="4" s="1"/>
  <c r="A118" i="4" s="1"/>
  <c r="L117" i="4"/>
  <c r="Q117" i="4" s="1"/>
  <c r="S117" i="4" s="1"/>
  <c r="K117" i="4" s="1"/>
  <c r="L116" i="4"/>
  <c r="Q116" i="4" s="1"/>
  <c r="S116" i="4" s="1"/>
  <c r="K116" i="4" s="1"/>
  <c r="A116" i="4" s="1"/>
  <c r="L115" i="4"/>
  <c r="Q115" i="4" s="1"/>
  <c r="S115" i="4" s="1"/>
  <c r="K115" i="4" s="1"/>
  <c r="L114" i="4"/>
  <c r="Q114" i="4" s="1"/>
  <c r="S114" i="4" s="1"/>
  <c r="K114" i="4" s="1"/>
  <c r="L113" i="4"/>
  <c r="Q113" i="4" s="1"/>
  <c r="S113" i="4" s="1"/>
  <c r="K113" i="4" s="1"/>
  <c r="L112" i="4"/>
  <c r="Q112" i="4" s="1"/>
  <c r="S112" i="4" s="1"/>
  <c r="K112" i="4" s="1"/>
  <c r="A112" i="4" s="1"/>
  <c r="L111" i="4"/>
  <c r="Q111" i="4" s="1"/>
  <c r="S111" i="4" s="1"/>
  <c r="K111" i="4" s="1"/>
  <c r="A111" i="4" s="1"/>
  <c r="L110" i="4"/>
  <c r="Q110" i="4" s="1"/>
  <c r="S110" i="4" s="1"/>
  <c r="K110" i="4" s="1"/>
  <c r="A110" i="4" s="1"/>
  <c r="L109" i="4"/>
  <c r="Q109" i="4" s="1"/>
  <c r="S109" i="4" s="1"/>
  <c r="K109" i="4" s="1"/>
  <c r="A109" i="4" s="1"/>
  <c r="L108" i="4"/>
  <c r="Q108" i="4" s="1"/>
  <c r="S108" i="4" s="1"/>
  <c r="K108" i="4" s="1"/>
  <c r="L107" i="4"/>
  <c r="Q107" i="4" s="1"/>
  <c r="S107" i="4" s="1"/>
  <c r="K107" i="4" s="1"/>
  <c r="L106" i="4"/>
  <c r="Q106" i="4" s="1"/>
  <c r="S106" i="4" s="1"/>
  <c r="K106" i="4" s="1"/>
  <c r="A106" i="4" s="1"/>
  <c r="L105" i="4"/>
  <c r="Q105" i="4" s="1"/>
  <c r="S105" i="4" s="1"/>
  <c r="K105" i="4" s="1"/>
  <c r="A105" i="4" s="1"/>
  <c r="L104" i="4"/>
  <c r="Q104" i="4" s="1"/>
  <c r="S104" i="4" s="1"/>
  <c r="K104" i="4" s="1"/>
  <c r="A104" i="4" s="1"/>
  <c r="L103" i="4"/>
  <c r="Q103" i="4" s="1"/>
  <c r="S103" i="4" s="1"/>
  <c r="K103" i="4" s="1"/>
  <c r="A103" i="4" s="1"/>
  <c r="L102" i="4"/>
  <c r="Q102" i="4" s="1"/>
  <c r="S102" i="4" s="1"/>
  <c r="K102" i="4" s="1"/>
  <c r="A102" i="4" s="1"/>
  <c r="L101" i="4"/>
  <c r="Q101" i="4" s="1"/>
  <c r="S101" i="4" s="1"/>
  <c r="K101" i="4" s="1"/>
  <c r="A101" i="4" s="1"/>
  <c r="L100" i="4"/>
  <c r="Q100" i="4" s="1"/>
  <c r="S100" i="4" s="1"/>
  <c r="K100" i="4" s="1"/>
  <c r="L99" i="4"/>
  <c r="Q99" i="4" s="1"/>
  <c r="S99" i="4" s="1"/>
  <c r="K99" i="4" s="1"/>
  <c r="L98" i="4"/>
  <c r="Q98" i="4" s="1"/>
  <c r="S98" i="4" s="1"/>
  <c r="K98" i="4" s="1"/>
  <c r="A98" i="4" s="1"/>
  <c r="L97" i="4"/>
  <c r="Q97" i="4" s="1"/>
  <c r="S97" i="4" s="1"/>
  <c r="K97" i="4" s="1"/>
  <c r="A97" i="4" s="1"/>
  <c r="L96" i="4"/>
  <c r="Q96" i="4" s="1"/>
  <c r="S96" i="4" s="1"/>
  <c r="K96" i="4" s="1"/>
  <c r="A96" i="4" s="1"/>
  <c r="L95" i="4"/>
  <c r="Q95" i="4" s="1"/>
  <c r="S95" i="4" s="1"/>
  <c r="K95" i="4" s="1"/>
  <c r="A95" i="4" s="1"/>
  <c r="L94" i="4"/>
  <c r="Q94" i="4" s="1"/>
  <c r="S94" i="4" s="1"/>
  <c r="K94" i="4" s="1"/>
  <c r="L93" i="4"/>
  <c r="Q93" i="4" s="1"/>
  <c r="S93" i="4" s="1"/>
  <c r="K93" i="4" s="1"/>
  <c r="A93" i="4" s="1"/>
  <c r="L92" i="4"/>
  <c r="Q92" i="4" s="1"/>
  <c r="S92" i="4" s="1"/>
  <c r="K92" i="4" s="1"/>
  <c r="A92" i="4" s="1"/>
  <c r="L91" i="4"/>
  <c r="Q91" i="4" s="1"/>
  <c r="S91" i="4" s="1"/>
  <c r="K91" i="4" s="1"/>
  <c r="L90" i="4"/>
  <c r="Q90" i="4" s="1"/>
  <c r="S90" i="4" s="1"/>
  <c r="K90" i="4" s="1"/>
  <c r="A90" i="4" s="1"/>
  <c r="L89" i="4"/>
  <c r="Q89" i="4" s="1"/>
  <c r="S89" i="4" s="1"/>
  <c r="K89" i="4" s="1"/>
  <c r="A89" i="4" s="1"/>
  <c r="L88" i="4"/>
  <c r="Q88" i="4" s="1"/>
  <c r="S88" i="4" s="1"/>
  <c r="K88" i="4" s="1"/>
  <c r="A88" i="4" s="1"/>
  <c r="L87" i="4"/>
  <c r="Q87" i="4" s="1"/>
  <c r="S87" i="4" s="1"/>
  <c r="K87" i="4" s="1"/>
  <c r="L86" i="4"/>
  <c r="Q86" i="4" s="1"/>
  <c r="S86" i="4" s="1"/>
  <c r="K86" i="4" s="1"/>
  <c r="A86" i="4" s="1"/>
  <c r="L85" i="4"/>
  <c r="Q85" i="4" s="1"/>
  <c r="S85" i="4" s="1"/>
  <c r="K85" i="4" s="1"/>
  <c r="A85" i="4" s="1"/>
  <c r="L84" i="4"/>
  <c r="Q84" i="4" s="1"/>
  <c r="S84" i="4" s="1"/>
  <c r="K84" i="4" s="1"/>
  <c r="A84" i="4" s="1"/>
  <c r="L83" i="4"/>
  <c r="Q83" i="4" s="1"/>
  <c r="S83" i="4" s="1"/>
  <c r="K83" i="4" s="1"/>
  <c r="L82" i="4"/>
  <c r="Q82" i="4" s="1"/>
  <c r="S82" i="4" s="1"/>
  <c r="K82" i="4" s="1"/>
  <c r="L81" i="4"/>
  <c r="Q81" i="4" s="1"/>
  <c r="S81" i="4" s="1"/>
  <c r="K81" i="4" s="1"/>
  <c r="L80" i="4"/>
  <c r="Q80" i="4" s="1"/>
  <c r="S80" i="4" s="1"/>
  <c r="K80" i="4" s="1"/>
  <c r="A80" i="4" s="1"/>
  <c r="L79" i="4"/>
  <c r="Q79" i="4" s="1"/>
  <c r="S79" i="4" s="1"/>
  <c r="K79" i="4" s="1"/>
  <c r="A79" i="4" s="1"/>
  <c r="L78" i="4"/>
  <c r="Q78" i="4" s="1"/>
  <c r="S78" i="4" s="1"/>
  <c r="K78" i="4" s="1"/>
  <c r="A78" i="4" s="1"/>
  <c r="L77" i="4"/>
  <c r="Q77" i="4" s="1"/>
  <c r="S77" i="4" s="1"/>
  <c r="K77" i="4" s="1"/>
  <c r="A77" i="4" s="1"/>
  <c r="L76" i="4"/>
  <c r="Q76" i="4" s="1"/>
  <c r="S76" i="4" s="1"/>
  <c r="K76" i="4" s="1"/>
  <c r="A76" i="4" s="1"/>
  <c r="L75" i="4"/>
  <c r="Q75" i="4" s="1"/>
  <c r="S75" i="4" s="1"/>
  <c r="K75" i="4" s="1"/>
  <c r="A75" i="4" s="1"/>
  <c r="L74" i="4"/>
  <c r="Q74" i="4" s="1"/>
  <c r="S74" i="4" s="1"/>
  <c r="K74" i="4" s="1"/>
  <c r="A74" i="4" s="1"/>
  <c r="L73" i="4"/>
  <c r="Q73" i="4" s="1"/>
  <c r="S73" i="4" s="1"/>
  <c r="K73" i="4" s="1"/>
  <c r="A73" i="4" s="1"/>
  <c r="L72" i="4"/>
  <c r="Q72" i="4" s="1"/>
  <c r="S72" i="4" s="1"/>
  <c r="K72" i="4" s="1"/>
  <c r="A72" i="4" s="1"/>
  <c r="L71" i="4"/>
  <c r="Q71" i="4" s="1"/>
  <c r="S71" i="4" s="1"/>
  <c r="K71" i="4" s="1"/>
  <c r="L70" i="4"/>
  <c r="Q70" i="4" s="1"/>
  <c r="S70" i="4" s="1"/>
  <c r="K70" i="4" s="1"/>
  <c r="L69" i="4"/>
  <c r="Q69" i="4" s="1"/>
  <c r="S69" i="4" s="1"/>
  <c r="K69" i="4" s="1"/>
  <c r="A69" i="4" s="1"/>
  <c r="L68" i="4"/>
  <c r="Q68" i="4" s="1"/>
  <c r="S68" i="4" s="1"/>
  <c r="K68" i="4" s="1"/>
  <c r="L67" i="4"/>
  <c r="Q67" i="4" s="1"/>
  <c r="S67" i="4" s="1"/>
  <c r="K67" i="4" s="1"/>
  <c r="A67" i="4" s="1"/>
  <c r="L66" i="4"/>
  <c r="Q66" i="4" s="1"/>
  <c r="S66" i="4" s="1"/>
  <c r="K66" i="4" s="1"/>
  <c r="L65" i="4"/>
  <c r="Q65" i="4" s="1"/>
  <c r="S65" i="4" s="1"/>
  <c r="K65" i="4" s="1"/>
  <c r="L64" i="4"/>
  <c r="Q64" i="4" s="1"/>
  <c r="S64" i="4" s="1"/>
  <c r="K64" i="4" s="1"/>
  <c r="A64" i="4" s="1"/>
  <c r="L63" i="4"/>
  <c r="Q63" i="4" s="1"/>
  <c r="S63" i="4" s="1"/>
  <c r="K63" i="4" s="1"/>
  <c r="L62" i="4"/>
  <c r="Q62" i="4" s="1"/>
  <c r="S62" i="4" s="1"/>
  <c r="K62" i="4" s="1"/>
  <c r="L61" i="4"/>
  <c r="Q61" i="4" s="1"/>
  <c r="S61" i="4" s="1"/>
  <c r="K61" i="4" s="1"/>
  <c r="A61" i="4" s="1"/>
  <c r="L60" i="4"/>
  <c r="Q60" i="4" s="1"/>
  <c r="S60" i="4" s="1"/>
  <c r="K60" i="4" s="1"/>
  <c r="A60" i="4" s="1"/>
  <c r="L59" i="4"/>
  <c r="Q59" i="4" s="1"/>
  <c r="S59" i="4" s="1"/>
  <c r="K59" i="4" s="1"/>
  <c r="L58" i="4"/>
  <c r="Q58" i="4" s="1"/>
  <c r="S58" i="4" s="1"/>
  <c r="K58" i="4" s="1"/>
  <c r="A58" i="4" s="1"/>
  <c r="L57" i="4"/>
  <c r="Q57" i="4" s="1"/>
  <c r="S57" i="4" s="1"/>
  <c r="K57" i="4" s="1"/>
  <c r="A57" i="4" s="1"/>
  <c r="L56" i="4"/>
  <c r="Q56" i="4" s="1"/>
  <c r="S56" i="4" s="1"/>
  <c r="K56" i="4" s="1"/>
  <c r="A56" i="4" s="1"/>
  <c r="L55" i="4"/>
  <c r="Q55" i="4" s="1"/>
  <c r="S55" i="4" s="1"/>
  <c r="K55" i="4" s="1"/>
  <c r="A55" i="4" s="1"/>
  <c r="L54" i="4"/>
  <c r="Q54" i="4" s="1"/>
  <c r="S54" i="4" s="1"/>
  <c r="K54" i="4" s="1"/>
  <c r="A54" i="4" s="1"/>
  <c r="L53" i="4"/>
  <c r="Q53" i="4" s="1"/>
  <c r="S53" i="4" s="1"/>
  <c r="K53" i="4" s="1"/>
  <c r="A53" i="4" s="1"/>
  <c r="L52" i="4"/>
  <c r="Q52" i="4" s="1"/>
  <c r="S52" i="4" s="1"/>
  <c r="K52" i="4" s="1"/>
  <c r="L51" i="4"/>
  <c r="Q51" i="4" s="1"/>
  <c r="S51" i="4" s="1"/>
  <c r="K51" i="4" s="1"/>
  <c r="A51" i="4" s="1"/>
  <c r="L50" i="4"/>
  <c r="Q50" i="4" s="1"/>
  <c r="S50" i="4" s="1"/>
  <c r="K50" i="4" s="1"/>
  <c r="A50" i="4" s="1"/>
  <c r="L49" i="4"/>
  <c r="Q49" i="4" s="1"/>
  <c r="S49" i="4" s="1"/>
  <c r="K49" i="4" s="1"/>
  <c r="L48" i="4"/>
  <c r="Q48" i="4" s="1"/>
  <c r="S48" i="4" s="1"/>
  <c r="K48" i="4" s="1"/>
  <c r="L47" i="4"/>
  <c r="Q47" i="4" s="1"/>
  <c r="S47" i="4" s="1"/>
  <c r="K47" i="4" s="1"/>
  <c r="A47" i="4" s="1"/>
  <c r="L46" i="4"/>
  <c r="Q46" i="4" s="1"/>
  <c r="S46" i="4" s="1"/>
  <c r="K46" i="4" s="1"/>
  <c r="A46" i="4" s="1"/>
  <c r="L45" i="4"/>
  <c r="Q45" i="4" s="1"/>
  <c r="S45" i="4" s="1"/>
  <c r="K45" i="4" s="1"/>
  <c r="A45" i="4" s="1"/>
  <c r="L44" i="4"/>
  <c r="Q44" i="4" s="1"/>
  <c r="S44" i="4" s="1"/>
  <c r="K44" i="4" s="1"/>
  <c r="L43" i="4"/>
  <c r="Q43" i="4" s="1"/>
  <c r="S43" i="4" s="1"/>
  <c r="K43" i="4" s="1"/>
  <c r="A43" i="4" s="1"/>
  <c r="L42" i="4"/>
  <c r="Q42" i="4" s="1"/>
  <c r="S42" i="4" s="1"/>
  <c r="K42" i="4" s="1"/>
  <c r="A42" i="4" s="1"/>
  <c r="Q41" i="4"/>
  <c r="S41" i="4" s="1"/>
  <c r="K41" i="4" s="1"/>
  <c r="A41" i="4" s="1"/>
  <c r="L40" i="4"/>
  <c r="Q40" i="4" s="1"/>
  <c r="S40" i="4" s="1"/>
  <c r="K40" i="4" s="1"/>
  <c r="L39" i="4"/>
  <c r="Q39" i="4" s="1"/>
  <c r="S39" i="4" s="1"/>
  <c r="K39" i="4" s="1"/>
  <c r="L38" i="4"/>
  <c r="Q38" i="4" s="1"/>
  <c r="S38" i="4" s="1"/>
  <c r="K38" i="4" s="1"/>
  <c r="L37" i="4"/>
  <c r="Q37" i="4" s="1"/>
  <c r="S37" i="4" s="1"/>
  <c r="K37" i="4" s="1"/>
  <c r="A37" i="4" s="1"/>
  <c r="L36" i="4"/>
  <c r="Q36" i="4" s="1"/>
  <c r="S36" i="4" s="1"/>
  <c r="K36" i="4" s="1"/>
  <c r="L35" i="4"/>
  <c r="Q35" i="4" s="1"/>
  <c r="S35" i="4" s="1"/>
  <c r="K35" i="4" s="1"/>
  <c r="A35" i="4" s="1"/>
  <c r="L34" i="4"/>
  <c r="Q34" i="4" s="1"/>
  <c r="S34" i="4" s="1"/>
  <c r="K34" i="4" s="1"/>
  <c r="L33" i="4"/>
  <c r="Q33" i="4" s="1"/>
  <c r="S33" i="4" s="1"/>
  <c r="K33" i="4" s="1"/>
  <c r="A33" i="4" s="1"/>
  <c r="L32" i="4"/>
  <c r="Q32" i="4" s="1"/>
  <c r="S32" i="4" s="1"/>
  <c r="K32" i="4" s="1"/>
  <c r="A32" i="4" s="1"/>
  <c r="L31" i="4"/>
  <c r="Q31" i="4" s="1"/>
  <c r="S31" i="4" s="1"/>
  <c r="K31" i="4" s="1"/>
  <c r="A31" i="4" s="1"/>
  <c r="L30" i="4"/>
  <c r="Q30" i="4" s="1"/>
  <c r="S30" i="4" s="1"/>
  <c r="K30" i="4" s="1"/>
  <c r="L29" i="4"/>
  <c r="Q29" i="4" s="1"/>
  <c r="S29" i="4" s="1"/>
  <c r="K29" i="4" s="1"/>
  <c r="A29" i="4" s="1"/>
  <c r="L28" i="4"/>
  <c r="Q28" i="4" s="1"/>
  <c r="S28" i="4" s="1"/>
  <c r="K28" i="4" s="1"/>
  <c r="L27" i="4"/>
  <c r="Q27" i="4" s="1"/>
  <c r="S27" i="4" s="1"/>
  <c r="K27" i="4" s="1"/>
  <c r="A27" i="4" s="1"/>
  <c r="L26" i="4"/>
  <c r="Q26" i="4" s="1"/>
  <c r="S26" i="4" s="1"/>
  <c r="K26" i="4" s="1"/>
  <c r="A26" i="4" s="1"/>
  <c r="L25" i="4"/>
  <c r="Q25" i="4" s="1"/>
  <c r="S25" i="4" s="1"/>
  <c r="K25" i="4" s="1"/>
  <c r="L24" i="4"/>
  <c r="Q24" i="4" s="1"/>
  <c r="S24" i="4" s="1"/>
  <c r="K24" i="4" s="1"/>
  <c r="A24" i="4" s="1"/>
  <c r="L23" i="4"/>
  <c r="Q23" i="4" s="1"/>
  <c r="S23" i="4" s="1"/>
  <c r="K23" i="4" s="1"/>
  <c r="A23" i="4" s="1"/>
  <c r="L22" i="4"/>
  <c r="Q22" i="4" s="1"/>
  <c r="S22" i="4" s="1"/>
  <c r="K22" i="4" s="1"/>
  <c r="L21" i="4"/>
  <c r="Q21" i="4" s="1"/>
  <c r="S21" i="4" s="1"/>
  <c r="K21" i="4" s="1"/>
  <c r="L20" i="4"/>
  <c r="Q20" i="4" s="1"/>
  <c r="S20" i="4" s="1"/>
  <c r="K20" i="4" s="1"/>
  <c r="A20" i="4" s="1"/>
  <c r="L19" i="4"/>
  <c r="Q19" i="4" s="1"/>
  <c r="S19" i="4" s="1"/>
  <c r="K19" i="4" s="1"/>
  <c r="A19" i="4" s="1"/>
  <c r="L18" i="4"/>
  <c r="Q18" i="4" s="1"/>
  <c r="S18" i="4" s="1"/>
  <c r="K18" i="4" s="1"/>
  <c r="A18" i="4" s="1"/>
  <c r="L17" i="4"/>
  <c r="Q17" i="4" s="1"/>
  <c r="S17" i="4" s="1"/>
  <c r="K17" i="4" s="1"/>
  <c r="A17" i="4" s="1"/>
  <c r="L16" i="4"/>
  <c r="Q16" i="4" s="1"/>
  <c r="S16" i="4" s="1"/>
  <c r="K16" i="4" s="1"/>
  <c r="A16" i="4" s="1"/>
  <c r="L15" i="4"/>
  <c r="Q15" i="4" s="1"/>
  <c r="S15" i="4" s="1"/>
  <c r="K15" i="4" s="1"/>
  <c r="L14" i="4"/>
  <c r="Q14" i="4" s="1"/>
  <c r="S14" i="4" s="1"/>
  <c r="K14" i="4" s="1"/>
  <c r="A14" i="4" s="1"/>
  <c r="L13" i="4"/>
  <c r="Q13" i="4" s="1"/>
  <c r="S13" i="4" s="1"/>
  <c r="K13" i="4" s="1"/>
  <c r="L12" i="4"/>
  <c r="Q12" i="4" s="1"/>
  <c r="S12" i="4" s="1"/>
  <c r="K12" i="4" s="1"/>
  <c r="L11" i="4"/>
  <c r="Q11" i="4" s="1"/>
  <c r="S11" i="4" s="1"/>
  <c r="K11" i="4" s="1"/>
  <c r="A11" i="4" s="1"/>
  <c r="L10" i="4"/>
  <c r="L9" i="4"/>
  <c r="Q9" i="4" s="1"/>
  <c r="S9" i="4" s="1"/>
  <c r="K9" i="4" s="1"/>
  <c r="A9" i="4" s="1"/>
  <c r="L8" i="4"/>
  <c r="Q8" i="4" s="1"/>
  <c r="L235" i="4" l="1"/>
  <c r="A235" i="5"/>
  <c r="Q235" i="5"/>
  <c r="S8" i="5"/>
  <c r="L235" i="5"/>
  <c r="Q10" i="4"/>
  <c r="S10" i="4" s="1"/>
  <c r="K10" i="4" s="1"/>
  <c r="A10" i="4" s="1"/>
  <c r="A235" i="4" s="1"/>
  <c r="S8" i="4"/>
  <c r="R235" i="3"/>
  <c r="O235" i="3"/>
  <c r="N235" i="3"/>
  <c r="M235" i="3"/>
  <c r="F235" i="3"/>
  <c r="L234" i="3"/>
  <c r="Q234" i="3" s="1"/>
  <c r="S234" i="3" s="1"/>
  <c r="L233" i="3"/>
  <c r="Q233" i="3" s="1"/>
  <c r="S233" i="3" s="1"/>
  <c r="L232" i="3"/>
  <c r="Q232" i="3" s="1"/>
  <c r="S232" i="3" s="1"/>
  <c r="L231" i="3"/>
  <c r="Q231" i="3" s="1"/>
  <c r="S231" i="3" s="1"/>
  <c r="L230" i="3"/>
  <c r="Q230" i="3" s="1"/>
  <c r="S230" i="3" s="1"/>
  <c r="L229" i="3"/>
  <c r="Q229" i="3" s="1"/>
  <c r="S229" i="3" s="1"/>
  <c r="L228" i="3"/>
  <c r="Q228" i="3" s="1"/>
  <c r="S228" i="3" s="1"/>
  <c r="L227" i="3"/>
  <c r="Q227" i="3" s="1"/>
  <c r="S227" i="3" s="1"/>
  <c r="L226" i="3"/>
  <c r="Q226" i="3" s="1"/>
  <c r="S226" i="3" s="1"/>
  <c r="L225" i="3"/>
  <c r="Q225" i="3" s="1"/>
  <c r="S225" i="3" s="1"/>
  <c r="L224" i="3"/>
  <c r="Q224" i="3" s="1"/>
  <c r="S224" i="3" s="1"/>
  <c r="L223" i="3"/>
  <c r="Q223" i="3" s="1"/>
  <c r="S223" i="3" s="1"/>
  <c r="L222" i="3"/>
  <c r="Q222" i="3" s="1"/>
  <c r="S222" i="3" s="1"/>
  <c r="K222" i="3" s="1"/>
  <c r="A222" i="3" s="1"/>
  <c r="L221" i="3"/>
  <c r="Q221" i="3" s="1"/>
  <c r="S221" i="3" s="1"/>
  <c r="K221" i="3" s="1"/>
  <c r="A221" i="3" s="1"/>
  <c r="L220" i="3"/>
  <c r="Q220" i="3" s="1"/>
  <c r="S220" i="3" s="1"/>
  <c r="K220" i="3" s="1"/>
  <c r="L219" i="3"/>
  <c r="Q219" i="3" s="1"/>
  <c r="S219" i="3" s="1"/>
  <c r="K219" i="3" s="1"/>
  <c r="L218" i="3"/>
  <c r="Q218" i="3" s="1"/>
  <c r="S218" i="3" s="1"/>
  <c r="K218" i="3" s="1"/>
  <c r="L217" i="3"/>
  <c r="Q217" i="3" s="1"/>
  <c r="S217" i="3" s="1"/>
  <c r="K217" i="3" s="1"/>
  <c r="L216" i="3"/>
  <c r="Q216" i="3" s="1"/>
  <c r="S216" i="3" s="1"/>
  <c r="K216" i="3" s="1"/>
  <c r="L215" i="3"/>
  <c r="Q215" i="3" s="1"/>
  <c r="S215" i="3" s="1"/>
  <c r="K215" i="3" s="1"/>
  <c r="L214" i="3"/>
  <c r="Q214" i="3" s="1"/>
  <c r="S214" i="3" s="1"/>
  <c r="K214" i="3" s="1"/>
  <c r="L213" i="3"/>
  <c r="Q213" i="3" s="1"/>
  <c r="S213" i="3" s="1"/>
  <c r="K213" i="3" s="1"/>
  <c r="A213" i="3" s="1"/>
  <c r="L212" i="3"/>
  <c r="Q212" i="3" s="1"/>
  <c r="S212" i="3" s="1"/>
  <c r="K212" i="3" s="1"/>
  <c r="A212" i="3" s="1"/>
  <c r="L211" i="3"/>
  <c r="Q211" i="3" s="1"/>
  <c r="S211" i="3" s="1"/>
  <c r="K211" i="3" s="1"/>
  <c r="L210" i="3"/>
  <c r="Q210" i="3" s="1"/>
  <c r="S210" i="3" s="1"/>
  <c r="K210" i="3" s="1"/>
  <c r="A210" i="3" s="1"/>
  <c r="L209" i="3"/>
  <c r="Q209" i="3" s="1"/>
  <c r="S209" i="3" s="1"/>
  <c r="K209" i="3" s="1"/>
  <c r="A209" i="3" s="1"/>
  <c r="L208" i="3"/>
  <c r="Q208" i="3" s="1"/>
  <c r="S208" i="3" s="1"/>
  <c r="K208" i="3" s="1"/>
  <c r="L207" i="3"/>
  <c r="Q207" i="3" s="1"/>
  <c r="S207" i="3" s="1"/>
  <c r="K207" i="3" s="1"/>
  <c r="A207" i="3" s="1"/>
  <c r="L206" i="3"/>
  <c r="Q206" i="3" s="1"/>
  <c r="S206" i="3" s="1"/>
  <c r="K206" i="3" s="1"/>
  <c r="A206" i="3" s="1"/>
  <c r="L205" i="3"/>
  <c r="Q205" i="3" s="1"/>
  <c r="S205" i="3" s="1"/>
  <c r="K205" i="3" s="1"/>
  <c r="L204" i="3"/>
  <c r="Q204" i="3" s="1"/>
  <c r="S204" i="3" s="1"/>
  <c r="K204" i="3" s="1"/>
  <c r="L203" i="3"/>
  <c r="Q203" i="3" s="1"/>
  <c r="S203" i="3" s="1"/>
  <c r="K203" i="3" s="1"/>
  <c r="L202" i="3"/>
  <c r="Q202" i="3" s="1"/>
  <c r="S202" i="3" s="1"/>
  <c r="K202" i="3" s="1"/>
  <c r="A202" i="3" s="1"/>
  <c r="L201" i="3"/>
  <c r="Q201" i="3" s="1"/>
  <c r="S201" i="3" s="1"/>
  <c r="K201" i="3" s="1"/>
  <c r="A201" i="3" s="1"/>
  <c r="L200" i="3"/>
  <c r="Q200" i="3" s="1"/>
  <c r="S200" i="3" s="1"/>
  <c r="K200" i="3" s="1"/>
  <c r="A200" i="3" s="1"/>
  <c r="L199" i="3"/>
  <c r="Q199" i="3" s="1"/>
  <c r="S199" i="3" s="1"/>
  <c r="K199" i="3" s="1"/>
  <c r="A199" i="3" s="1"/>
  <c r="L198" i="3"/>
  <c r="Q198" i="3" s="1"/>
  <c r="S198" i="3" s="1"/>
  <c r="K198" i="3" s="1"/>
  <c r="A198" i="3" s="1"/>
  <c r="L197" i="3"/>
  <c r="Q197" i="3" s="1"/>
  <c r="S197" i="3" s="1"/>
  <c r="K197" i="3" s="1"/>
  <c r="A197" i="3" s="1"/>
  <c r="L196" i="3"/>
  <c r="Q196" i="3" s="1"/>
  <c r="S196" i="3" s="1"/>
  <c r="K196" i="3" s="1"/>
  <c r="A196" i="3" s="1"/>
  <c r="L195" i="3"/>
  <c r="Q195" i="3" s="1"/>
  <c r="S195" i="3" s="1"/>
  <c r="K195" i="3" s="1"/>
  <c r="L194" i="3"/>
  <c r="Q194" i="3" s="1"/>
  <c r="S194" i="3" s="1"/>
  <c r="K194" i="3" s="1"/>
  <c r="A194" i="3" s="1"/>
  <c r="L193" i="3"/>
  <c r="Q193" i="3" s="1"/>
  <c r="S193" i="3" s="1"/>
  <c r="K193" i="3" s="1"/>
  <c r="A193" i="3" s="1"/>
  <c r="L192" i="3"/>
  <c r="Q192" i="3" s="1"/>
  <c r="S192" i="3" s="1"/>
  <c r="K192" i="3" s="1"/>
  <c r="A192" i="3" s="1"/>
  <c r="L191" i="3"/>
  <c r="Q191" i="3" s="1"/>
  <c r="S191" i="3" s="1"/>
  <c r="K191" i="3" s="1"/>
  <c r="A191" i="3" s="1"/>
  <c r="L190" i="3"/>
  <c r="Q190" i="3" s="1"/>
  <c r="S190" i="3" s="1"/>
  <c r="K190" i="3" s="1"/>
  <c r="A190" i="3" s="1"/>
  <c r="L189" i="3"/>
  <c r="Q189" i="3" s="1"/>
  <c r="S189" i="3" s="1"/>
  <c r="K189" i="3" s="1"/>
  <c r="A189" i="3" s="1"/>
  <c r="L188" i="3"/>
  <c r="Q188" i="3" s="1"/>
  <c r="S188" i="3" s="1"/>
  <c r="K188" i="3" s="1"/>
  <c r="A188" i="3" s="1"/>
  <c r="L187" i="3"/>
  <c r="Q187" i="3" s="1"/>
  <c r="S187" i="3" s="1"/>
  <c r="K187" i="3" s="1"/>
  <c r="A187" i="3" s="1"/>
  <c r="L186" i="3"/>
  <c r="Q186" i="3" s="1"/>
  <c r="S186" i="3" s="1"/>
  <c r="K186" i="3" s="1"/>
  <c r="A186" i="3" s="1"/>
  <c r="L185" i="3"/>
  <c r="Q185" i="3" s="1"/>
  <c r="S185" i="3" s="1"/>
  <c r="K185" i="3" s="1"/>
  <c r="A185" i="3" s="1"/>
  <c r="L184" i="3"/>
  <c r="Q184" i="3" s="1"/>
  <c r="S184" i="3" s="1"/>
  <c r="K184" i="3" s="1"/>
  <c r="A184" i="3" s="1"/>
  <c r="L183" i="3"/>
  <c r="Q183" i="3" s="1"/>
  <c r="S183" i="3" s="1"/>
  <c r="K183" i="3" s="1"/>
  <c r="A183" i="3" s="1"/>
  <c r="L182" i="3"/>
  <c r="Q182" i="3" s="1"/>
  <c r="S182" i="3" s="1"/>
  <c r="K182" i="3" s="1"/>
  <c r="A182" i="3" s="1"/>
  <c r="L181" i="3"/>
  <c r="Q181" i="3" s="1"/>
  <c r="S181" i="3" s="1"/>
  <c r="K181" i="3" s="1"/>
  <c r="L180" i="3"/>
  <c r="Q180" i="3" s="1"/>
  <c r="S180" i="3" s="1"/>
  <c r="K180" i="3" s="1"/>
  <c r="A180" i="3" s="1"/>
  <c r="L179" i="3"/>
  <c r="Q179" i="3" s="1"/>
  <c r="S179" i="3" s="1"/>
  <c r="K179" i="3" s="1"/>
  <c r="A179" i="3" s="1"/>
  <c r="L178" i="3"/>
  <c r="Q178" i="3" s="1"/>
  <c r="S178" i="3" s="1"/>
  <c r="K178" i="3" s="1"/>
  <c r="L177" i="3"/>
  <c r="Q177" i="3" s="1"/>
  <c r="S177" i="3" s="1"/>
  <c r="K177" i="3" s="1"/>
  <c r="L176" i="3"/>
  <c r="Q176" i="3" s="1"/>
  <c r="S176" i="3" s="1"/>
  <c r="K176" i="3" s="1"/>
  <c r="A176" i="3" s="1"/>
  <c r="L175" i="3"/>
  <c r="Q175" i="3" s="1"/>
  <c r="S175" i="3" s="1"/>
  <c r="K175" i="3" s="1"/>
  <c r="A175" i="3" s="1"/>
  <c r="L174" i="3"/>
  <c r="Q174" i="3" s="1"/>
  <c r="S174" i="3" s="1"/>
  <c r="K174" i="3" s="1"/>
  <c r="A174" i="3" s="1"/>
  <c r="L173" i="3"/>
  <c r="Q173" i="3" s="1"/>
  <c r="S173" i="3" s="1"/>
  <c r="K173" i="3" s="1"/>
  <c r="L172" i="3"/>
  <c r="Q172" i="3" s="1"/>
  <c r="S172" i="3" s="1"/>
  <c r="K172" i="3" s="1"/>
  <c r="L171" i="3"/>
  <c r="Q171" i="3" s="1"/>
  <c r="S171" i="3" s="1"/>
  <c r="K171" i="3" s="1"/>
  <c r="A171" i="3" s="1"/>
  <c r="L170" i="3"/>
  <c r="Q170" i="3" s="1"/>
  <c r="S170" i="3" s="1"/>
  <c r="K170" i="3" s="1"/>
  <c r="L169" i="3"/>
  <c r="Q169" i="3" s="1"/>
  <c r="S169" i="3" s="1"/>
  <c r="K169" i="3" s="1"/>
  <c r="A169" i="3" s="1"/>
  <c r="L168" i="3"/>
  <c r="Q168" i="3" s="1"/>
  <c r="S168" i="3" s="1"/>
  <c r="K168" i="3" s="1"/>
  <c r="A168" i="3" s="1"/>
  <c r="L167" i="3"/>
  <c r="Q167" i="3" s="1"/>
  <c r="S167" i="3" s="1"/>
  <c r="K167" i="3" s="1"/>
  <c r="L166" i="3"/>
  <c r="Q166" i="3" s="1"/>
  <c r="S166" i="3" s="1"/>
  <c r="K166" i="3" s="1"/>
  <c r="A166" i="3" s="1"/>
  <c r="L165" i="3"/>
  <c r="Q165" i="3" s="1"/>
  <c r="S165" i="3" s="1"/>
  <c r="K165" i="3" s="1"/>
  <c r="A165" i="3" s="1"/>
  <c r="L164" i="3"/>
  <c r="Q164" i="3" s="1"/>
  <c r="S164" i="3" s="1"/>
  <c r="K164" i="3" s="1"/>
  <c r="L163" i="3"/>
  <c r="Q163" i="3" s="1"/>
  <c r="S163" i="3" s="1"/>
  <c r="K163" i="3" s="1"/>
  <c r="A163" i="3" s="1"/>
  <c r="L162" i="3"/>
  <c r="Q162" i="3" s="1"/>
  <c r="S162" i="3" s="1"/>
  <c r="K162" i="3" s="1"/>
  <c r="L161" i="3"/>
  <c r="Q161" i="3" s="1"/>
  <c r="S161" i="3" s="1"/>
  <c r="K161" i="3" s="1"/>
  <c r="L160" i="3"/>
  <c r="Q160" i="3" s="1"/>
  <c r="S160" i="3" s="1"/>
  <c r="K160" i="3" s="1"/>
  <c r="A160" i="3" s="1"/>
  <c r="L159" i="3"/>
  <c r="Q159" i="3" s="1"/>
  <c r="S159" i="3" s="1"/>
  <c r="K159" i="3" s="1"/>
  <c r="L158" i="3"/>
  <c r="Q158" i="3" s="1"/>
  <c r="S158" i="3" s="1"/>
  <c r="K158" i="3" s="1"/>
  <c r="L157" i="3"/>
  <c r="Q157" i="3" s="1"/>
  <c r="S157" i="3" s="1"/>
  <c r="K157" i="3" s="1"/>
  <c r="A157" i="3" s="1"/>
  <c r="L156" i="3"/>
  <c r="Q156" i="3" s="1"/>
  <c r="S156" i="3" s="1"/>
  <c r="K156" i="3" s="1"/>
  <c r="L155" i="3"/>
  <c r="Q155" i="3" s="1"/>
  <c r="S155" i="3" s="1"/>
  <c r="K155" i="3" s="1"/>
  <c r="A155" i="3" s="1"/>
  <c r="L154" i="3"/>
  <c r="Q154" i="3" s="1"/>
  <c r="S154" i="3" s="1"/>
  <c r="K154" i="3" s="1"/>
  <c r="A154" i="3" s="1"/>
  <c r="L153" i="3"/>
  <c r="Q153" i="3" s="1"/>
  <c r="S153" i="3" s="1"/>
  <c r="K153" i="3" s="1"/>
  <c r="L152" i="3"/>
  <c r="Q152" i="3" s="1"/>
  <c r="S152" i="3" s="1"/>
  <c r="K152" i="3" s="1"/>
  <c r="L151" i="3"/>
  <c r="Q151" i="3" s="1"/>
  <c r="S151" i="3" s="1"/>
  <c r="K151" i="3" s="1"/>
  <c r="L150" i="3"/>
  <c r="Q150" i="3" s="1"/>
  <c r="S150" i="3" s="1"/>
  <c r="K150" i="3" s="1"/>
  <c r="A150" i="3" s="1"/>
  <c r="L149" i="3"/>
  <c r="Q149" i="3" s="1"/>
  <c r="S149" i="3" s="1"/>
  <c r="K149" i="3" s="1"/>
  <c r="L148" i="3"/>
  <c r="Q148" i="3" s="1"/>
  <c r="S148" i="3" s="1"/>
  <c r="K148" i="3" s="1"/>
  <c r="A148" i="3" s="1"/>
  <c r="L147" i="3"/>
  <c r="Q147" i="3" s="1"/>
  <c r="S147" i="3" s="1"/>
  <c r="K147" i="3" s="1"/>
  <c r="L146" i="3"/>
  <c r="Q146" i="3" s="1"/>
  <c r="S146" i="3" s="1"/>
  <c r="K146" i="3" s="1"/>
  <c r="A146" i="3" s="1"/>
  <c r="L145" i="3"/>
  <c r="Q145" i="3" s="1"/>
  <c r="S145" i="3" s="1"/>
  <c r="K145" i="3" s="1"/>
  <c r="L144" i="3"/>
  <c r="Q144" i="3" s="1"/>
  <c r="S144" i="3" s="1"/>
  <c r="K144" i="3" s="1"/>
  <c r="L143" i="3"/>
  <c r="Q143" i="3" s="1"/>
  <c r="S143" i="3" s="1"/>
  <c r="K143" i="3" s="1"/>
  <c r="A143" i="3" s="1"/>
  <c r="L142" i="3"/>
  <c r="Q142" i="3" s="1"/>
  <c r="S142" i="3" s="1"/>
  <c r="K142" i="3" s="1"/>
  <c r="A142" i="3" s="1"/>
  <c r="L141" i="3"/>
  <c r="Q141" i="3" s="1"/>
  <c r="S141" i="3" s="1"/>
  <c r="K141" i="3" s="1"/>
  <c r="A141" i="3" s="1"/>
  <c r="L140" i="3"/>
  <c r="Q140" i="3" s="1"/>
  <c r="S140" i="3" s="1"/>
  <c r="K140" i="3" s="1"/>
  <c r="A140" i="3" s="1"/>
  <c r="L139" i="3"/>
  <c r="Q139" i="3" s="1"/>
  <c r="S139" i="3" s="1"/>
  <c r="K139" i="3" s="1"/>
  <c r="A139" i="3" s="1"/>
  <c r="L138" i="3"/>
  <c r="Q138" i="3" s="1"/>
  <c r="S138" i="3" s="1"/>
  <c r="K138" i="3" s="1"/>
  <c r="A138" i="3" s="1"/>
  <c r="L137" i="3"/>
  <c r="Q137" i="3" s="1"/>
  <c r="S137" i="3" s="1"/>
  <c r="K137" i="3" s="1"/>
  <c r="A137" i="3" s="1"/>
  <c r="L136" i="3"/>
  <c r="Q136" i="3" s="1"/>
  <c r="S136" i="3" s="1"/>
  <c r="K136" i="3" s="1"/>
  <c r="A136" i="3" s="1"/>
  <c r="L135" i="3"/>
  <c r="Q135" i="3" s="1"/>
  <c r="S135" i="3" s="1"/>
  <c r="K135" i="3" s="1"/>
  <c r="A135" i="3" s="1"/>
  <c r="L134" i="3"/>
  <c r="Q134" i="3" s="1"/>
  <c r="S134" i="3" s="1"/>
  <c r="K134" i="3" s="1"/>
  <c r="A134" i="3" s="1"/>
  <c r="L133" i="3"/>
  <c r="Q133" i="3" s="1"/>
  <c r="S133" i="3" s="1"/>
  <c r="K133" i="3" s="1"/>
  <c r="A133" i="3" s="1"/>
  <c r="L132" i="3"/>
  <c r="Q132" i="3" s="1"/>
  <c r="S132" i="3" s="1"/>
  <c r="K132" i="3" s="1"/>
  <c r="A132" i="3" s="1"/>
  <c r="L131" i="3"/>
  <c r="Q131" i="3" s="1"/>
  <c r="S131" i="3" s="1"/>
  <c r="K131" i="3" s="1"/>
  <c r="L130" i="3"/>
  <c r="Q130" i="3" s="1"/>
  <c r="S130" i="3" s="1"/>
  <c r="K130" i="3" s="1"/>
  <c r="A130" i="3" s="1"/>
  <c r="L129" i="3"/>
  <c r="Q129" i="3" s="1"/>
  <c r="S129" i="3" s="1"/>
  <c r="K129" i="3" s="1"/>
  <c r="A129" i="3" s="1"/>
  <c r="L128" i="3"/>
  <c r="Q128" i="3" s="1"/>
  <c r="S128" i="3" s="1"/>
  <c r="K128" i="3" s="1"/>
  <c r="A128" i="3" s="1"/>
  <c r="L127" i="3"/>
  <c r="Q127" i="3" s="1"/>
  <c r="S127" i="3" s="1"/>
  <c r="K127" i="3" s="1"/>
  <c r="L126" i="3"/>
  <c r="Q126" i="3" s="1"/>
  <c r="S126" i="3" s="1"/>
  <c r="K126" i="3" s="1"/>
  <c r="A126" i="3" s="1"/>
  <c r="L125" i="3"/>
  <c r="Q125" i="3" s="1"/>
  <c r="S125" i="3" s="1"/>
  <c r="K125" i="3" s="1"/>
  <c r="A125" i="3" s="1"/>
  <c r="L124" i="3"/>
  <c r="Q124" i="3" s="1"/>
  <c r="S124" i="3" s="1"/>
  <c r="K124" i="3" s="1"/>
  <c r="A124" i="3" s="1"/>
  <c r="L123" i="3"/>
  <c r="Q123" i="3" s="1"/>
  <c r="S123" i="3" s="1"/>
  <c r="K123" i="3" s="1"/>
  <c r="L122" i="3"/>
  <c r="Q122" i="3" s="1"/>
  <c r="S122" i="3" s="1"/>
  <c r="K122" i="3" s="1"/>
  <c r="A122" i="3" s="1"/>
  <c r="L121" i="3"/>
  <c r="Q121" i="3" s="1"/>
  <c r="S121" i="3" s="1"/>
  <c r="K121" i="3" s="1"/>
  <c r="A121" i="3" s="1"/>
  <c r="L120" i="3"/>
  <c r="Q120" i="3" s="1"/>
  <c r="S120" i="3" s="1"/>
  <c r="K120" i="3" s="1"/>
  <c r="A120" i="3" s="1"/>
  <c r="L119" i="3"/>
  <c r="Q119" i="3" s="1"/>
  <c r="S119" i="3" s="1"/>
  <c r="K119" i="3" s="1"/>
  <c r="L118" i="3"/>
  <c r="Q118" i="3" s="1"/>
  <c r="S118" i="3" s="1"/>
  <c r="K118" i="3" s="1"/>
  <c r="A118" i="3" s="1"/>
  <c r="L117" i="3"/>
  <c r="Q117" i="3" s="1"/>
  <c r="S117" i="3" s="1"/>
  <c r="K117" i="3" s="1"/>
  <c r="L116" i="3"/>
  <c r="Q116" i="3" s="1"/>
  <c r="S116" i="3" s="1"/>
  <c r="K116" i="3" s="1"/>
  <c r="A116" i="3" s="1"/>
  <c r="L115" i="3"/>
  <c r="Q115" i="3" s="1"/>
  <c r="S115" i="3" s="1"/>
  <c r="K115" i="3" s="1"/>
  <c r="L114" i="3"/>
  <c r="Q114" i="3" s="1"/>
  <c r="S114" i="3" s="1"/>
  <c r="K114" i="3" s="1"/>
  <c r="L113" i="3"/>
  <c r="Q113" i="3" s="1"/>
  <c r="S113" i="3" s="1"/>
  <c r="K113" i="3" s="1"/>
  <c r="L112" i="3"/>
  <c r="Q112" i="3" s="1"/>
  <c r="S112" i="3" s="1"/>
  <c r="K112" i="3" s="1"/>
  <c r="A112" i="3" s="1"/>
  <c r="L111" i="3"/>
  <c r="Q111" i="3" s="1"/>
  <c r="S111" i="3" s="1"/>
  <c r="K111" i="3" s="1"/>
  <c r="A111" i="3" s="1"/>
  <c r="L110" i="3"/>
  <c r="Q110" i="3" s="1"/>
  <c r="S110" i="3" s="1"/>
  <c r="K110" i="3" s="1"/>
  <c r="A110" i="3" s="1"/>
  <c r="L109" i="3"/>
  <c r="Q109" i="3" s="1"/>
  <c r="S109" i="3" s="1"/>
  <c r="K109" i="3" s="1"/>
  <c r="A109" i="3" s="1"/>
  <c r="L108" i="3"/>
  <c r="Q108" i="3" s="1"/>
  <c r="S108" i="3" s="1"/>
  <c r="K108" i="3" s="1"/>
  <c r="L107" i="3"/>
  <c r="Q107" i="3" s="1"/>
  <c r="S107" i="3" s="1"/>
  <c r="K107" i="3" s="1"/>
  <c r="L106" i="3"/>
  <c r="Q106" i="3" s="1"/>
  <c r="S106" i="3" s="1"/>
  <c r="K106" i="3" s="1"/>
  <c r="A106" i="3" s="1"/>
  <c r="L105" i="3"/>
  <c r="Q105" i="3" s="1"/>
  <c r="S105" i="3" s="1"/>
  <c r="K105" i="3" s="1"/>
  <c r="A105" i="3" s="1"/>
  <c r="L104" i="3"/>
  <c r="Q104" i="3" s="1"/>
  <c r="S104" i="3" s="1"/>
  <c r="K104" i="3" s="1"/>
  <c r="A104" i="3" s="1"/>
  <c r="L103" i="3"/>
  <c r="Q103" i="3" s="1"/>
  <c r="S103" i="3" s="1"/>
  <c r="K103" i="3" s="1"/>
  <c r="A103" i="3" s="1"/>
  <c r="L102" i="3"/>
  <c r="Q102" i="3" s="1"/>
  <c r="S102" i="3" s="1"/>
  <c r="K102" i="3" s="1"/>
  <c r="A102" i="3" s="1"/>
  <c r="L101" i="3"/>
  <c r="Q101" i="3" s="1"/>
  <c r="S101" i="3" s="1"/>
  <c r="K101" i="3" s="1"/>
  <c r="A101" i="3" s="1"/>
  <c r="L100" i="3"/>
  <c r="Q100" i="3" s="1"/>
  <c r="S100" i="3" s="1"/>
  <c r="K100" i="3" s="1"/>
  <c r="L99" i="3"/>
  <c r="Q99" i="3" s="1"/>
  <c r="S99" i="3" s="1"/>
  <c r="K99" i="3" s="1"/>
  <c r="L98" i="3"/>
  <c r="Q98" i="3" s="1"/>
  <c r="S98" i="3" s="1"/>
  <c r="K98" i="3" s="1"/>
  <c r="A98" i="3" s="1"/>
  <c r="L97" i="3"/>
  <c r="Q97" i="3" s="1"/>
  <c r="S97" i="3" s="1"/>
  <c r="K97" i="3" s="1"/>
  <c r="A97" i="3" s="1"/>
  <c r="L96" i="3"/>
  <c r="Q96" i="3" s="1"/>
  <c r="S96" i="3" s="1"/>
  <c r="K96" i="3" s="1"/>
  <c r="A96" i="3" s="1"/>
  <c r="L95" i="3"/>
  <c r="Q95" i="3" s="1"/>
  <c r="S95" i="3" s="1"/>
  <c r="K95" i="3" s="1"/>
  <c r="A95" i="3" s="1"/>
  <c r="L94" i="3"/>
  <c r="Q94" i="3" s="1"/>
  <c r="S94" i="3" s="1"/>
  <c r="K94" i="3" s="1"/>
  <c r="L93" i="3"/>
  <c r="Q93" i="3" s="1"/>
  <c r="S93" i="3" s="1"/>
  <c r="K93" i="3" s="1"/>
  <c r="A93" i="3" s="1"/>
  <c r="L92" i="3"/>
  <c r="Q92" i="3" s="1"/>
  <c r="S92" i="3" s="1"/>
  <c r="K92" i="3" s="1"/>
  <c r="A92" i="3" s="1"/>
  <c r="L91" i="3"/>
  <c r="Q91" i="3" s="1"/>
  <c r="S91" i="3" s="1"/>
  <c r="K91" i="3" s="1"/>
  <c r="L90" i="3"/>
  <c r="Q90" i="3" s="1"/>
  <c r="S90" i="3" s="1"/>
  <c r="K90" i="3" s="1"/>
  <c r="A90" i="3" s="1"/>
  <c r="L89" i="3"/>
  <c r="Q89" i="3" s="1"/>
  <c r="S89" i="3" s="1"/>
  <c r="K89" i="3" s="1"/>
  <c r="A89" i="3" s="1"/>
  <c r="L88" i="3"/>
  <c r="Q88" i="3" s="1"/>
  <c r="S88" i="3" s="1"/>
  <c r="K88" i="3" s="1"/>
  <c r="A88" i="3" s="1"/>
  <c r="L87" i="3"/>
  <c r="Q87" i="3" s="1"/>
  <c r="S87" i="3" s="1"/>
  <c r="K87" i="3" s="1"/>
  <c r="L86" i="3"/>
  <c r="Q86" i="3" s="1"/>
  <c r="S86" i="3" s="1"/>
  <c r="K86" i="3" s="1"/>
  <c r="A86" i="3" s="1"/>
  <c r="L85" i="3"/>
  <c r="Q85" i="3" s="1"/>
  <c r="S85" i="3" s="1"/>
  <c r="K85" i="3" s="1"/>
  <c r="A85" i="3" s="1"/>
  <c r="L84" i="3"/>
  <c r="Q84" i="3" s="1"/>
  <c r="S84" i="3" s="1"/>
  <c r="K84" i="3" s="1"/>
  <c r="A84" i="3" s="1"/>
  <c r="L83" i="3"/>
  <c r="Q83" i="3" s="1"/>
  <c r="S83" i="3" s="1"/>
  <c r="K83" i="3" s="1"/>
  <c r="L82" i="3"/>
  <c r="Q82" i="3" s="1"/>
  <c r="S82" i="3" s="1"/>
  <c r="K82" i="3" s="1"/>
  <c r="L81" i="3"/>
  <c r="Q81" i="3" s="1"/>
  <c r="S81" i="3" s="1"/>
  <c r="K81" i="3" s="1"/>
  <c r="L80" i="3"/>
  <c r="Q80" i="3" s="1"/>
  <c r="S80" i="3" s="1"/>
  <c r="K80" i="3" s="1"/>
  <c r="A80" i="3" s="1"/>
  <c r="L79" i="3"/>
  <c r="Q79" i="3" s="1"/>
  <c r="S79" i="3" s="1"/>
  <c r="K79" i="3" s="1"/>
  <c r="A79" i="3" s="1"/>
  <c r="L78" i="3"/>
  <c r="Q78" i="3" s="1"/>
  <c r="S78" i="3" s="1"/>
  <c r="K78" i="3" s="1"/>
  <c r="A78" i="3" s="1"/>
  <c r="L77" i="3"/>
  <c r="Q77" i="3" s="1"/>
  <c r="S77" i="3" s="1"/>
  <c r="K77" i="3" s="1"/>
  <c r="A77" i="3" s="1"/>
  <c r="L76" i="3"/>
  <c r="Q76" i="3" s="1"/>
  <c r="S76" i="3" s="1"/>
  <c r="K76" i="3" s="1"/>
  <c r="A76" i="3" s="1"/>
  <c r="L75" i="3"/>
  <c r="Q75" i="3" s="1"/>
  <c r="S75" i="3" s="1"/>
  <c r="K75" i="3" s="1"/>
  <c r="A75" i="3" s="1"/>
  <c r="L74" i="3"/>
  <c r="Q74" i="3" s="1"/>
  <c r="S74" i="3" s="1"/>
  <c r="K74" i="3" s="1"/>
  <c r="A74" i="3" s="1"/>
  <c r="L73" i="3"/>
  <c r="Q73" i="3" s="1"/>
  <c r="S73" i="3" s="1"/>
  <c r="K73" i="3" s="1"/>
  <c r="A73" i="3" s="1"/>
  <c r="L72" i="3"/>
  <c r="Q72" i="3" s="1"/>
  <c r="S72" i="3" s="1"/>
  <c r="K72" i="3" s="1"/>
  <c r="A72" i="3" s="1"/>
  <c r="L71" i="3"/>
  <c r="Q71" i="3" s="1"/>
  <c r="S71" i="3" s="1"/>
  <c r="K71" i="3" s="1"/>
  <c r="L70" i="3"/>
  <c r="Q70" i="3" s="1"/>
  <c r="S70" i="3" s="1"/>
  <c r="K70" i="3" s="1"/>
  <c r="L69" i="3"/>
  <c r="Q69" i="3" s="1"/>
  <c r="S69" i="3" s="1"/>
  <c r="K69" i="3" s="1"/>
  <c r="A69" i="3" s="1"/>
  <c r="L68" i="3"/>
  <c r="Q68" i="3" s="1"/>
  <c r="S68" i="3" s="1"/>
  <c r="K68" i="3" s="1"/>
  <c r="L67" i="3"/>
  <c r="Q67" i="3" s="1"/>
  <c r="S67" i="3" s="1"/>
  <c r="K67" i="3" s="1"/>
  <c r="A67" i="3" s="1"/>
  <c r="L66" i="3"/>
  <c r="Q66" i="3" s="1"/>
  <c r="S66" i="3" s="1"/>
  <c r="K66" i="3" s="1"/>
  <c r="L65" i="3"/>
  <c r="Q65" i="3" s="1"/>
  <c r="S65" i="3" s="1"/>
  <c r="K65" i="3" s="1"/>
  <c r="L64" i="3"/>
  <c r="Q64" i="3" s="1"/>
  <c r="S64" i="3" s="1"/>
  <c r="K64" i="3" s="1"/>
  <c r="A64" i="3" s="1"/>
  <c r="L63" i="3"/>
  <c r="Q63" i="3" s="1"/>
  <c r="S63" i="3" s="1"/>
  <c r="K63" i="3" s="1"/>
  <c r="L62" i="3"/>
  <c r="Q62" i="3" s="1"/>
  <c r="S62" i="3" s="1"/>
  <c r="K62" i="3" s="1"/>
  <c r="L61" i="3"/>
  <c r="Q61" i="3" s="1"/>
  <c r="S61" i="3" s="1"/>
  <c r="K61" i="3" s="1"/>
  <c r="A61" i="3" s="1"/>
  <c r="L60" i="3"/>
  <c r="Q60" i="3" s="1"/>
  <c r="S60" i="3" s="1"/>
  <c r="K60" i="3" s="1"/>
  <c r="A60" i="3" s="1"/>
  <c r="L59" i="3"/>
  <c r="Q59" i="3" s="1"/>
  <c r="S59" i="3" s="1"/>
  <c r="K59" i="3" s="1"/>
  <c r="L58" i="3"/>
  <c r="Q58" i="3" s="1"/>
  <c r="S58" i="3" s="1"/>
  <c r="K58" i="3" s="1"/>
  <c r="A58" i="3" s="1"/>
  <c r="L57" i="3"/>
  <c r="Q57" i="3" s="1"/>
  <c r="S57" i="3" s="1"/>
  <c r="K57" i="3" s="1"/>
  <c r="A57" i="3" s="1"/>
  <c r="L56" i="3"/>
  <c r="Q56" i="3" s="1"/>
  <c r="S56" i="3" s="1"/>
  <c r="K56" i="3" s="1"/>
  <c r="A56" i="3" s="1"/>
  <c r="L55" i="3"/>
  <c r="Q55" i="3" s="1"/>
  <c r="S55" i="3" s="1"/>
  <c r="K55" i="3" s="1"/>
  <c r="A55" i="3" s="1"/>
  <c r="L54" i="3"/>
  <c r="Q54" i="3" s="1"/>
  <c r="S54" i="3" s="1"/>
  <c r="K54" i="3" s="1"/>
  <c r="A54" i="3" s="1"/>
  <c r="L53" i="3"/>
  <c r="Q53" i="3" s="1"/>
  <c r="S53" i="3" s="1"/>
  <c r="K53" i="3" s="1"/>
  <c r="A53" i="3" s="1"/>
  <c r="L52" i="3"/>
  <c r="Q52" i="3" s="1"/>
  <c r="S52" i="3" s="1"/>
  <c r="K52" i="3" s="1"/>
  <c r="L51" i="3"/>
  <c r="Q51" i="3" s="1"/>
  <c r="S51" i="3" s="1"/>
  <c r="K51" i="3" s="1"/>
  <c r="A51" i="3" s="1"/>
  <c r="L50" i="3"/>
  <c r="Q50" i="3" s="1"/>
  <c r="S50" i="3" s="1"/>
  <c r="K50" i="3" s="1"/>
  <c r="A50" i="3" s="1"/>
  <c r="L49" i="3"/>
  <c r="Q49" i="3" s="1"/>
  <c r="S49" i="3" s="1"/>
  <c r="K49" i="3" s="1"/>
  <c r="L48" i="3"/>
  <c r="Q48" i="3" s="1"/>
  <c r="S48" i="3" s="1"/>
  <c r="K48" i="3" s="1"/>
  <c r="L47" i="3"/>
  <c r="Q47" i="3" s="1"/>
  <c r="S47" i="3" s="1"/>
  <c r="K47" i="3" s="1"/>
  <c r="A47" i="3" s="1"/>
  <c r="L46" i="3"/>
  <c r="Q46" i="3" s="1"/>
  <c r="S46" i="3" s="1"/>
  <c r="K46" i="3" s="1"/>
  <c r="A46" i="3" s="1"/>
  <c r="L45" i="3"/>
  <c r="Q45" i="3" s="1"/>
  <c r="S45" i="3" s="1"/>
  <c r="K45" i="3" s="1"/>
  <c r="A45" i="3" s="1"/>
  <c r="L44" i="3"/>
  <c r="Q44" i="3" s="1"/>
  <c r="S44" i="3" s="1"/>
  <c r="K44" i="3" s="1"/>
  <c r="L43" i="3"/>
  <c r="Q43" i="3" s="1"/>
  <c r="S43" i="3" s="1"/>
  <c r="K43" i="3" s="1"/>
  <c r="L42" i="3"/>
  <c r="Q42" i="3" s="1"/>
  <c r="S42" i="3" s="1"/>
  <c r="K42" i="3" s="1"/>
  <c r="A42" i="3" s="1"/>
  <c r="Q41" i="3"/>
  <c r="S41" i="3" s="1"/>
  <c r="K41" i="3" s="1"/>
  <c r="A41" i="3" s="1"/>
  <c r="L40" i="3"/>
  <c r="Q40" i="3" s="1"/>
  <c r="S40" i="3" s="1"/>
  <c r="K40" i="3" s="1"/>
  <c r="L39" i="3"/>
  <c r="Q39" i="3" s="1"/>
  <c r="S39" i="3" s="1"/>
  <c r="K39" i="3" s="1"/>
  <c r="L38" i="3"/>
  <c r="Q38" i="3" s="1"/>
  <c r="S38" i="3" s="1"/>
  <c r="K38" i="3" s="1"/>
  <c r="L37" i="3"/>
  <c r="Q37" i="3" s="1"/>
  <c r="S37" i="3" s="1"/>
  <c r="K37" i="3" s="1"/>
  <c r="A37" i="3" s="1"/>
  <c r="L36" i="3"/>
  <c r="Q36" i="3" s="1"/>
  <c r="S36" i="3" s="1"/>
  <c r="K36" i="3" s="1"/>
  <c r="L35" i="3"/>
  <c r="Q35" i="3" s="1"/>
  <c r="S35" i="3" s="1"/>
  <c r="K35" i="3" s="1"/>
  <c r="A35" i="3" s="1"/>
  <c r="L34" i="3"/>
  <c r="Q34" i="3" s="1"/>
  <c r="S34" i="3" s="1"/>
  <c r="K34" i="3" s="1"/>
  <c r="L33" i="3"/>
  <c r="Q33" i="3" s="1"/>
  <c r="S33" i="3" s="1"/>
  <c r="K33" i="3" s="1"/>
  <c r="A33" i="3" s="1"/>
  <c r="L32" i="3"/>
  <c r="Q32" i="3" s="1"/>
  <c r="S32" i="3" s="1"/>
  <c r="K32" i="3" s="1"/>
  <c r="A32" i="3" s="1"/>
  <c r="L31" i="3"/>
  <c r="Q31" i="3" s="1"/>
  <c r="S31" i="3" s="1"/>
  <c r="K31" i="3" s="1"/>
  <c r="A31" i="3" s="1"/>
  <c r="L30" i="3"/>
  <c r="Q30" i="3" s="1"/>
  <c r="S30" i="3" s="1"/>
  <c r="K30" i="3" s="1"/>
  <c r="L29" i="3"/>
  <c r="Q29" i="3" s="1"/>
  <c r="S29" i="3" s="1"/>
  <c r="K29" i="3" s="1"/>
  <c r="A29" i="3" s="1"/>
  <c r="L28" i="3"/>
  <c r="Q28" i="3" s="1"/>
  <c r="S28" i="3" s="1"/>
  <c r="K28" i="3" s="1"/>
  <c r="L27" i="3"/>
  <c r="Q27" i="3" s="1"/>
  <c r="S27" i="3" s="1"/>
  <c r="K27" i="3" s="1"/>
  <c r="A27" i="3" s="1"/>
  <c r="L26" i="3"/>
  <c r="Q26" i="3" s="1"/>
  <c r="S26" i="3" s="1"/>
  <c r="K26" i="3" s="1"/>
  <c r="A26" i="3" s="1"/>
  <c r="L25" i="3"/>
  <c r="Q25" i="3" s="1"/>
  <c r="S25" i="3" s="1"/>
  <c r="K25" i="3" s="1"/>
  <c r="L24" i="3"/>
  <c r="Q24" i="3" s="1"/>
  <c r="S24" i="3" s="1"/>
  <c r="K24" i="3" s="1"/>
  <c r="A24" i="3" s="1"/>
  <c r="L23" i="3"/>
  <c r="Q23" i="3" s="1"/>
  <c r="S23" i="3" s="1"/>
  <c r="K23" i="3" s="1"/>
  <c r="A23" i="3" s="1"/>
  <c r="L22" i="3"/>
  <c r="Q22" i="3" s="1"/>
  <c r="S22" i="3" s="1"/>
  <c r="K22" i="3" s="1"/>
  <c r="L21" i="3"/>
  <c r="Q21" i="3" s="1"/>
  <c r="S21" i="3" s="1"/>
  <c r="K21" i="3" s="1"/>
  <c r="L20" i="3"/>
  <c r="Q20" i="3" s="1"/>
  <c r="S20" i="3" s="1"/>
  <c r="K20" i="3" s="1"/>
  <c r="A20" i="3" s="1"/>
  <c r="L19" i="3"/>
  <c r="Q19" i="3" s="1"/>
  <c r="S19" i="3" s="1"/>
  <c r="K19" i="3" s="1"/>
  <c r="A19" i="3" s="1"/>
  <c r="L18" i="3"/>
  <c r="Q18" i="3" s="1"/>
  <c r="S18" i="3" s="1"/>
  <c r="K18" i="3" s="1"/>
  <c r="A18" i="3" s="1"/>
  <c r="L17" i="3"/>
  <c r="Q17" i="3" s="1"/>
  <c r="S17" i="3" s="1"/>
  <c r="K17" i="3" s="1"/>
  <c r="A17" i="3" s="1"/>
  <c r="L16" i="3"/>
  <c r="Q16" i="3" s="1"/>
  <c r="S16" i="3" s="1"/>
  <c r="K16" i="3" s="1"/>
  <c r="A16" i="3" s="1"/>
  <c r="L15" i="3"/>
  <c r="Q15" i="3" s="1"/>
  <c r="S15" i="3" s="1"/>
  <c r="K15" i="3" s="1"/>
  <c r="L14" i="3"/>
  <c r="Q14" i="3" s="1"/>
  <c r="S14" i="3" s="1"/>
  <c r="K14" i="3" s="1"/>
  <c r="A14" i="3" s="1"/>
  <c r="L13" i="3"/>
  <c r="Q13" i="3" s="1"/>
  <c r="S13" i="3" s="1"/>
  <c r="K13" i="3" s="1"/>
  <c r="L12" i="3"/>
  <c r="Q12" i="3" s="1"/>
  <c r="S12" i="3" s="1"/>
  <c r="K12" i="3" s="1"/>
  <c r="L11" i="3"/>
  <c r="Q11" i="3" s="1"/>
  <c r="S11" i="3" s="1"/>
  <c r="K11" i="3" s="1"/>
  <c r="A11" i="3" s="1"/>
  <c r="L10" i="3"/>
  <c r="Q10" i="3" s="1"/>
  <c r="S10" i="3" s="1"/>
  <c r="K10" i="3" s="1"/>
  <c r="A10" i="3" s="1"/>
  <c r="L9" i="3"/>
  <c r="L8" i="3"/>
  <c r="Q8" i="3" s="1"/>
  <c r="S8" i="3" s="1"/>
  <c r="R235" i="2"/>
  <c r="O235" i="2"/>
  <c r="M235" i="2"/>
  <c r="F235" i="2"/>
  <c r="Q234" i="2"/>
  <c r="S234" i="2" s="1"/>
  <c r="Q233" i="2"/>
  <c r="S233" i="2" s="1"/>
  <c r="Q232" i="2"/>
  <c r="S232" i="2" s="1"/>
  <c r="Q231" i="2"/>
  <c r="S231" i="2" s="1"/>
  <c r="L230" i="2"/>
  <c r="L229" i="2"/>
  <c r="Q229" i="2" s="1"/>
  <c r="L228" i="2"/>
  <c r="Q228" i="2" s="1"/>
  <c r="L227" i="2"/>
  <c r="S227" i="2" s="1"/>
  <c r="L226" i="2"/>
  <c r="S226" i="2" s="1"/>
  <c r="L225" i="2"/>
  <c r="S225" i="2" s="1"/>
  <c r="L224" i="2"/>
  <c r="Q224" i="2" s="1"/>
  <c r="S224" i="2" s="1"/>
  <c r="L223" i="2"/>
  <c r="S223" i="2" s="1"/>
  <c r="L222" i="2"/>
  <c r="L221" i="2"/>
  <c r="S221" i="2" s="1"/>
  <c r="K221" i="2" s="1"/>
  <c r="A221" i="2" s="1"/>
  <c r="L220" i="2"/>
  <c r="Q220" i="2" s="1"/>
  <c r="L219" i="2"/>
  <c r="Q219" i="2" s="1"/>
  <c r="S219" i="2" s="1"/>
  <c r="K219" i="2" s="1"/>
  <c r="L218" i="2"/>
  <c r="Q218" i="2" s="1"/>
  <c r="L217" i="2"/>
  <c r="Q217" i="2" s="1"/>
  <c r="L216" i="2"/>
  <c r="S216" i="2" s="1"/>
  <c r="K216" i="2" s="1"/>
  <c r="L215" i="2"/>
  <c r="Q215" i="2" s="1"/>
  <c r="L214" i="2"/>
  <c r="S214" i="2" s="1"/>
  <c r="K214" i="2" s="1"/>
  <c r="L213" i="2"/>
  <c r="Q213" i="2" s="1"/>
  <c r="L212" i="2"/>
  <c r="Q212" i="2" s="1"/>
  <c r="L211" i="2"/>
  <c r="L210" i="2"/>
  <c r="S210" i="2" s="1"/>
  <c r="K210" i="2" s="1"/>
  <c r="A210" i="2" s="1"/>
  <c r="L209" i="2"/>
  <c r="Q209" i="2" s="1"/>
  <c r="S209" i="2" s="1"/>
  <c r="K209" i="2" s="1"/>
  <c r="A209" i="2" s="1"/>
  <c r="L208" i="2"/>
  <c r="Q208" i="2" s="1"/>
  <c r="L207" i="2"/>
  <c r="Q207" i="2" s="1"/>
  <c r="L206" i="2"/>
  <c r="S206" i="2" s="1"/>
  <c r="K206" i="2" s="1"/>
  <c r="A206" i="2" s="1"/>
  <c r="L205" i="2"/>
  <c r="Q205" i="2" s="1"/>
  <c r="L204" i="2"/>
  <c r="L203" i="2"/>
  <c r="Q203" i="2" s="1"/>
  <c r="L202" i="2"/>
  <c r="L201" i="2"/>
  <c r="S201" i="2" s="1"/>
  <c r="K201" i="2" s="1"/>
  <c r="A201" i="2" s="1"/>
  <c r="L200" i="2"/>
  <c r="S200" i="2" s="1"/>
  <c r="K200" i="2" s="1"/>
  <c r="A200" i="2" s="1"/>
  <c r="L199" i="2"/>
  <c r="Q199" i="2" s="1"/>
  <c r="L198" i="2"/>
  <c r="Q198" i="2" s="1"/>
  <c r="L197" i="2"/>
  <c r="S197" i="2" s="1"/>
  <c r="K197" i="2" s="1"/>
  <c r="A197" i="2" s="1"/>
  <c r="L196" i="2"/>
  <c r="S196" i="2" s="1"/>
  <c r="K196" i="2" s="1"/>
  <c r="A196" i="2" s="1"/>
  <c r="L195" i="2"/>
  <c r="S195" i="2" s="1"/>
  <c r="K195" i="2" s="1"/>
  <c r="L194" i="2"/>
  <c r="S194" i="2" s="1"/>
  <c r="K194" i="2" s="1"/>
  <c r="A194" i="2" s="1"/>
  <c r="L193" i="2"/>
  <c r="Q193" i="2" s="1"/>
  <c r="L192" i="2"/>
  <c r="S192" i="2" s="1"/>
  <c r="K192" i="2" s="1"/>
  <c r="A192" i="2" s="1"/>
  <c r="L191" i="2"/>
  <c r="Q191" i="2" s="1"/>
  <c r="L190" i="2"/>
  <c r="S190" i="2" s="1"/>
  <c r="K190" i="2" s="1"/>
  <c r="A190" i="2" s="1"/>
  <c r="L189" i="2"/>
  <c r="L188" i="2"/>
  <c r="S188" i="2" s="1"/>
  <c r="K188" i="2" s="1"/>
  <c r="A188" i="2" s="1"/>
  <c r="L187" i="2"/>
  <c r="S187" i="2" s="1"/>
  <c r="K187" i="2" s="1"/>
  <c r="A187" i="2" s="1"/>
  <c r="L186" i="2"/>
  <c r="Q186" i="2" s="1"/>
  <c r="L185" i="2"/>
  <c r="Q185" i="2" s="1"/>
  <c r="L184" i="2"/>
  <c r="S184" i="2" s="1"/>
  <c r="K184" i="2" s="1"/>
  <c r="A184" i="2" s="1"/>
  <c r="L183" i="2"/>
  <c r="Q183" i="2" s="1"/>
  <c r="L182" i="2"/>
  <c r="S182" i="2" s="1"/>
  <c r="K182" i="2" s="1"/>
  <c r="A182" i="2" s="1"/>
  <c r="L181" i="2"/>
  <c r="Q181" i="2" s="1"/>
  <c r="L180" i="2"/>
  <c r="Q180" i="2" s="1"/>
  <c r="L179" i="2"/>
  <c r="Q179" i="2" s="1"/>
  <c r="S179" i="2" s="1"/>
  <c r="K179" i="2" s="1"/>
  <c r="A179" i="2" s="1"/>
  <c r="L178" i="2"/>
  <c r="Q178" i="2" s="1"/>
  <c r="L177" i="2"/>
  <c r="S177" i="2" s="1"/>
  <c r="K177" i="2" s="1"/>
  <c r="L176" i="2"/>
  <c r="S176" i="2" s="1"/>
  <c r="K176" i="2" s="1"/>
  <c r="A176" i="2" s="1"/>
  <c r="L175" i="2"/>
  <c r="Q175" i="2" s="1"/>
  <c r="L174" i="2"/>
  <c r="Q174" i="2" s="1"/>
  <c r="L173" i="2"/>
  <c r="Q173" i="2" s="1"/>
  <c r="L172" i="2"/>
  <c r="L171" i="2"/>
  <c r="S171" i="2" s="1"/>
  <c r="K171" i="2" s="1"/>
  <c r="A171" i="2" s="1"/>
  <c r="L170" i="2"/>
  <c r="Q170" i="2" s="1"/>
  <c r="S170" i="2" s="1"/>
  <c r="K170" i="2" s="1"/>
  <c r="L169" i="2"/>
  <c r="Q169" i="2" s="1"/>
  <c r="L168" i="2"/>
  <c r="Q168" i="2" s="1"/>
  <c r="L167" i="2"/>
  <c r="Q167" i="2" s="1"/>
  <c r="L166" i="2"/>
  <c r="Q166" i="2" s="1"/>
  <c r="L165" i="2"/>
  <c r="L164" i="2"/>
  <c r="Q164" i="2" s="1"/>
  <c r="S164" i="2" s="1"/>
  <c r="K164" i="2" s="1"/>
  <c r="L163" i="2"/>
  <c r="S163" i="2" s="1"/>
  <c r="K163" i="2" s="1"/>
  <c r="A163" i="2" s="1"/>
  <c r="L162" i="2"/>
  <c r="S162" i="2" s="1"/>
  <c r="K162" i="2" s="1"/>
  <c r="L161" i="2"/>
  <c r="Q161" i="2" s="1"/>
  <c r="L160" i="2"/>
  <c r="S160" i="2" s="1"/>
  <c r="K160" i="2" s="1"/>
  <c r="A160" i="2" s="1"/>
  <c r="L159" i="2"/>
  <c r="Q159" i="2" s="1"/>
  <c r="S159" i="2" s="1"/>
  <c r="K159" i="2" s="1"/>
  <c r="L158" i="2"/>
  <c r="Q158" i="2" s="1"/>
  <c r="L157" i="2"/>
  <c r="Q157" i="2" s="1"/>
  <c r="L156" i="2"/>
  <c r="Q156" i="2" s="1"/>
  <c r="S156" i="2" s="1"/>
  <c r="K156" i="2" s="1"/>
  <c r="L155" i="2"/>
  <c r="Q155" i="2" s="1"/>
  <c r="S155" i="2" s="1"/>
  <c r="K155" i="2" s="1"/>
  <c r="A155" i="2" s="1"/>
  <c r="L154" i="2"/>
  <c r="S154" i="2" s="1"/>
  <c r="K154" i="2" s="1"/>
  <c r="A154" i="2" s="1"/>
  <c r="L153" i="2"/>
  <c r="S153" i="2" s="1"/>
  <c r="K153" i="2" s="1"/>
  <c r="L152" i="2"/>
  <c r="Q152" i="2" s="1"/>
  <c r="L151" i="2"/>
  <c r="Q151" i="2" s="1"/>
  <c r="S151" i="2" s="1"/>
  <c r="K151" i="2" s="1"/>
  <c r="L150" i="2"/>
  <c r="S150" i="2" s="1"/>
  <c r="K150" i="2" s="1"/>
  <c r="A150" i="2" s="1"/>
  <c r="L149" i="2"/>
  <c r="Q149" i="2" s="1"/>
  <c r="L148" i="2"/>
  <c r="Q148" i="2" s="1"/>
  <c r="S148" i="2" s="1"/>
  <c r="K148" i="2" s="1"/>
  <c r="A148" i="2" s="1"/>
  <c r="L147" i="2"/>
  <c r="L146" i="2"/>
  <c r="Q146" i="2" s="1"/>
  <c r="S146" i="2" s="1"/>
  <c r="K146" i="2" s="1"/>
  <c r="A146" i="2" s="1"/>
  <c r="L145" i="2"/>
  <c r="S145" i="2" s="1"/>
  <c r="K145" i="2" s="1"/>
  <c r="L144" i="2"/>
  <c r="Q144" i="2" s="1"/>
  <c r="S144" i="2" s="1"/>
  <c r="K144" i="2" s="1"/>
  <c r="L143" i="2"/>
  <c r="S143" i="2" s="1"/>
  <c r="K143" i="2" s="1"/>
  <c r="A143" i="2" s="1"/>
  <c r="L142" i="2"/>
  <c r="Q142" i="2" s="1"/>
  <c r="L141" i="2"/>
  <c r="Q141" i="2" s="1"/>
  <c r="L140" i="2"/>
  <c r="L139" i="2"/>
  <c r="S139" i="2" s="1"/>
  <c r="K139" i="2" s="1"/>
  <c r="A139" i="2" s="1"/>
  <c r="L138" i="2"/>
  <c r="Q138" i="2" s="1"/>
  <c r="L137" i="2"/>
  <c r="Q137" i="2" s="1"/>
  <c r="L136" i="2"/>
  <c r="S136" i="2" s="1"/>
  <c r="K136" i="2" s="1"/>
  <c r="A136" i="2" s="1"/>
  <c r="L135" i="2"/>
  <c r="S135" i="2" s="1"/>
  <c r="K135" i="2" s="1"/>
  <c r="A135" i="2" s="1"/>
  <c r="L134" i="2"/>
  <c r="Q134" i="2" s="1"/>
  <c r="L133" i="2"/>
  <c r="S133" i="2" s="1"/>
  <c r="K133" i="2" s="1"/>
  <c r="A133" i="2" s="1"/>
  <c r="L132" i="2"/>
  <c r="L131" i="2"/>
  <c r="S131" i="2" s="1"/>
  <c r="K131" i="2" s="1"/>
  <c r="L130" i="2"/>
  <c r="S130" i="2" s="1"/>
  <c r="K130" i="2" s="1"/>
  <c r="A130" i="2" s="1"/>
  <c r="L129" i="2"/>
  <c r="S129" i="2" s="1"/>
  <c r="K129" i="2" s="1"/>
  <c r="A129" i="2" s="1"/>
  <c r="L128" i="2"/>
  <c r="Q128" i="2" s="1"/>
  <c r="S128" i="2" s="1"/>
  <c r="K128" i="2" s="1"/>
  <c r="A128" i="2" s="1"/>
  <c r="L127" i="2"/>
  <c r="L126" i="2"/>
  <c r="S126" i="2" s="1"/>
  <c r="K126" i="2" s="1"/>
  <c r="A126" i="2" s="1"/>
  <c r="L125" i="2"/>
  <c r="S125" i="2" s="1"/>
  <c r="K125" i="2" s="1"/>
  <c r="A125" i="2" s="1"/>
  <c r="L124" i="2"/>
  <c r="S124" i="2" s="1"/>
  <c r="K124" i="2" s="1"/>
  <c r="A124" i="2" s="1"/>
  <c r="L123" i="2"/>
  <c r="Q123" i="2" s="1"/>
  <c r="L122" i="2"/>
  <c r="S122" i="2" s="1"/>
  <c r="K122" i="2" s="1"/>
  <c r="A122" i="2" s="1"/>
  <c r="L121" i="2"/>
  <c r="Q121" i="2" s="1"/>
  <c r="L120" i="2"/>
  <c r="S120" i="2" s="1"/>
  <c r="K120" i="2" s="1"/>
  <c r="A120" i="2" s="1"/>
  <c r="L119" i="2"/>
  <c r="Q119" i="2" s="1"/>
  <c r="S119" i="2" s="1"/>
  <c r="K119" i="2" s="1"/>
  <c r="L118" i="2"/>
  <c r="Q118" i="2" s="1"/>
  <c r="L117" i="2"/>
  <c r="Q117" i="2" s="1"/>
  <c r="L116" i="2"/>
  <c r="Q116" i="2" s="1"/>
  <c r="L115" i="2"/>
  <c r="L114" i="2"/>
  <c r="Q114" i="2" s="1"/>
  <c r="L113" i="2"/>
  <c r="Q113" i="2" s="1"/>
  <c r="S113" i="2" s="1"/>
  <c r="K113" i="2" s="1"/>
  <c r="L112" i="2"/>
  <c r="Q112" i="2" s="1"/>
  <c r="S112" i="2" s="1"/>
  <c r="K112" i="2" s="1"/>
  <c r="A112" i="2" s="1"/>
  <c r="L111" i="2"/>
  <c r="Q111" i="2" s="1"/>
  <c r="S111" i="2" s="1"/>
  <c r="K111" i="2" s="1"/>
  <c r="A111" i="2" s="1"/>
  <c r="L110" i="2"/>
  <c r="Q110" i="2" s="1"/>
  <c r="S110" i="2" s="1"/>
  <c r="K110" i="2" s="1"/>
  <c r="A110" i="2" s="1"/>
  <c r="L109" i="2"/>
  <c r="Q109" i="2" s="1"/>
  <c r="L108" i="2"/>
  <c r="L107" i="2"/>
  <c r="Q107" i="2" s="1"/>
  <c r="S107" i="2" s="1"/>
  <c r="K107" i="2" s="1"/>
  <c r="L106" i="2"/>
  <c r="L105" i="2"/>
  <c r="S105" i="2" s="1"/>
  <c r="K105" i="2" s="1"/>
  <c r="A105" i="2" s="1"/>
  <c r="L104" i="2"/>
  <c r="S104" i="2" s="1"/>
  <c r="K104" i="2" s="1"/>
  <c r="A104" i="2" s="1"/>
  <c r="L103" i="2"/>
  <c r="Q103" i="2" s="1"/>
  <c r="L102" i="2"/>
  <c r="Q102" i="2" s="1"/>
  <c r="L101" i="2"/>
  <c r="S101" i="2" s="1"/>
  <c r="K101" i="2" s="1"/>
  <c r="A101" i="2" s="1"/>
  <c r="L100" i="2"/>
  <c r="Q100" i="2" s="1"/>
  <c r="L99" i="2"/>
  <c r="Q99" i="2" s="1"/>
  <c r="L98" i="2"/>
  <c r="Q98" i="2" s="1"/>
  <c r="L97" i="2"/>
  <c r="Q97" i="2" s="1"/>
  <c r="L96" i="2"/>
  <c r="L95" i="2"/>
  <c r="S95" i="2" s="1"/>
  <c r="K95" i="2" s="1"/>
  <c r="A95" i="2" s="1"/>
  <c r="L94" i="2"/>
  <c r="S94" i="2" s="1"/>
  <c r="K94" i="2" s="1"/>
  <c r="L93" i="2"/>
  <c r="S93" i="2" s="1"/>
  <c r="K93" i="2" s="1"/>
  <c r="A93" i="2" s="1"/>
  <c r="L92" i="2"/>
  <c r="S92" i="2" s="1"/>
  <c r="K92" i="2" s="1"/>
  <c r="A92" i="2" s="1"/>
  <c r="L91" i="2"/>
  <c r="L90" i="2"/>
  <c r="Q90" i="2" s="1"/>
  <c r="L89" i="2"/>
  <c r="S89" i="2" s="1"/>
  <c r="K89" i="2" s="1"/>
  <c r="A89" i="2" s="1"/>
  <c r="L88" i="2"/>
  <c r="Q88" i="2" s="1"/>
  <c r="L87" i="2"/>
  <c r="Q87" i="2" s="1"/>
  <c r="L86" i="2"/>
  <c r="Q86" i="2" s="1"/>
  <c r="L85" i="2"/>
  <c r="S85" i="2" s="1"/>
  <c r="K85" i="2" s="1"/>
  <c r="A85" i="2" s="1"/>
  <c r="L84" i="2"/>
  <c r="S84" i="2" s="1"/>
  <c r="K84" i="2" s="1"/>
  <c r="A84" i="2" s="1"/>
  <c r="L83" i="2"/>
  <c r="Q83" i="2" s="1"/>
  <c r="L82" i="2"/>
  <c r="Q82" i="2" s="1"/>
  <c r="S82" i="2" s="1"/>
  <c r="K82" i="2" s="1"/>
  <c r="L81" i="2"/>
  <c r="Q81" i="2" s="1"/>
  <c r="L80" i="2"/>
  <c r="Q80" i="2" s="1"/>
  <c r="S80" i="2" s="1"/>
  <c r="K80" i="2" s="1"/>
  <c r="A80" i="2" s="1"/>
  <c r="L79" i="2"/>
  <c r="Q79" i="2" s="1"/>
  <c r="L78" i="2"/>
  <c r="S78" i="2" s="1"/>
  <c r="K78" i="2" s="1"/>
  <c r="A78" i="2" s="1"/>
  <c r="L77" i="2"/>
  <c r="S77" i="2" s="1"/>
  <c r="K77" i="2" s="1"/>
  <c r="A77" i="2" s="1"/>
  <c r="L76" i="2"/>
  <c r="Q76" i="2" s="1"/>
  <c r="L75" i="2"/>
  <c r="Q75" i="2" s="1"/>
  <c r="L74" i="2"/>
  <c r="L73" i="2"/>
  <c r="Q73" i="2" s="1"/>
  <c r="L72" i="2"/>
  <c r="S72" i="2" s="1"/>
  <c r="K72" i="2" s="1"/>
  <c r="A72" i="2" s="1"/>
  <c r="L71" i="2"/>
  <c r="Q71" i="2" s="1"/>
  <c r="L70" i="2"/>
  <c r="S70" i="2" s="1"/>
  <c r="K70" i="2" s="1"/>
  <c r="L69" i="2"/>
  <c r="Q69" i="2" s="1"/>
  <c r="L68" i="2"/>
  <c r="Q68" i="2" s="1"/>
  <c r="L67" i="2"/>
  <c r="Q67" i="2" s="1"/>
  <c r="S67" i="2" s="1"/>
  <c r="K67" i="2" s="1"/>
  <c r="A67" i="2" s="1"/>
  <c r="L66" i="2"/>
  <c r="Q66" i="2" s="1"/>
  <c r="L65" i="2"/>
  <c r="S65" i="2" s="1"/>
  <c r="K65" i="2" s="1"/>
  <c r="L64" i="2"/>
  <c r="Q64" i="2" s="1"/>
  <c r="L63" i="2"/>
  <c r="S63" i="2" s="1"/>
  <c r="K63" i="2" s="1"/>
  <c r="L62" i="2"/>
  <c r="Q62" i="2" s="1"/>
  <c r="L61" i="2"/>
  <c r="Q61" i="2" s="1"/>
  <c r="S61" i="2" s="1"/>
  <c r="K61" i="2" s="1"/>
  <c r="A61" i="2" s="1"/>
  <c r="L60" i="2"/>
  <c r="Q60" i="2" s="1"/>
  <c r="L59" i="2"/>
  <c r="Q59" i="2" s="1"/>
  <c r="L58" i="2"/>
  <c r="L57" i="2"/>
  <c r="S57" i="2" s="1"/>
  <c r="K57" i="2" s="1"/>
  <c r="A57" i="2" s="1"/>
  <c r="L56" i="2"/>
  <c r="Q56" i="2" s="1"/>
  <c r="L55" i="2"/>
  <c r="S55" i="2" s="1"/>
  <c r="K55" i="2" s="1"/>
  <c r="A55" i="2" s="1"/>
  <c r="L54" i="2"/>
  <c r="S54" i="2" s="1"/>
  <c r="K54" i="2" s="1"/>
  <c r="A54" i="2" s="1"/>
  <c r="L53" i="2"/>
  <c r="S53" i="2" s="1"/>
  <c r="K53" i="2" s="1"/>
  <c r="A53" i="2" s="1"/>
  <c r="L52" i="2"/>
  <c r="Q52" i="2" s="1"/>
  <c r="L51" i="2"/>
  <c r="Q51" i="2" s="1"/>
  <c r="L50" i="2"/>
  <c r="S50" i="2" s="1"/>
  <c r="K50" i="2" s="1"/>
  <c r="A50" i="2" s="1"/>
  <c r="L49" i="2"/>
  <c r="S49" i="2" s="1"/>
  <c r="K49" i="2" s="1"/>
  <c r="L48" i="2"/>
  <c r="L47" i="2"/>
  <c r="S47" i="2" s="1"/>
  <c r="K47" i="2" s="1"/>
  <c r="A47" i="2" s="1"/>
  <c r="L46" i="2"/>
  <c r="S46" i="2" s="1"/>
  <c r="K46" i="2" s="1"/>
  <c r="A46" i="2" s="1"/>
  <c r="L45" i="2"/>
  <c r="Q45" i="2" s="1"/>
  <c r="L44" i="2"/>
  <c r="Q44" i="2" s="1"/>
  <c r="L43" i="2"/>
  <c r="S43" i="2" s="1"/>
  <c r="K43" i="2" s="1"/>
  <c r="L42" i="2"/>
  <c r="S42" i="2" s="1"/>
  <c r="K42" i="2" s="1"/>
  <c r="A42" i="2" s="1"/>
  <c r="S41" i="2"/>
  <c r="K41" i="2" s="1"/>
  <c r="A41" i="2" s="1"/>
  <c r="L40" i="2"/>
  <c r="S40" i="2" s="1"/>
  <c r="K40" i="2" s="1"/>
  <c r="L39" i="2"/>
  <c r="S39" i="2" s="1"/>
  <c r="K39" i="2" s="1"/>
  <c r="L38" i="2"/>
  <c r="S38" i="2" s="1"/>
  <c r="K38" i="2" s="1"/>
  <c r="L37" i="2"/>
  <c r="Q37" i="2" s="1"/>
  <c r="L36" i="2"/>
  <c r="Q36" i="2" s="1"/>
  <c r="L35" i="2"/>
  <c r="S35" i="2" s="1"/>
  <c r="K35" i="2" s="1"/>
  <c r="A35" i="2" s="1"/>
  <c r="L34" i="2"/>
  <c r="S34" i="2" s="1"/>
  <c r="K34" i="2" s="1"/>
  <c r="L33" i="2"/>
  <c r="S33" i="2" s="1"/>
  <c r="K33" i="2" s="1"/>
  <c r="A33" i="2" s="1"/>
  <c r="L32" i="2"/>
  <c r="S32" i="2" s="1"/>
  <c r="K32" i="2" s="1"/>
  <c r="A32" i="2" s="1"/>
  <c r="L31" i="2"/>
  <c r="Q31" i="2" s="1"/>
  <c r="S31" i="2" s="1"/>
  <c r="K31" i="2" s="1"/>
  <c r="A31" i="2" s="1"/>
  <c r="L30" i="2"/>
  <c r="Q30" i="2" s="1"/>
  <c r="S30" i="2" s="1"/>
  <c r="K30" i="2" s="1"/>
  <c r="L29" i="2"/>
  <c r="Q29" i="2" s="1"/>
  <c r="L28" i="2"/>
  <c r="S28" i="2" s="1"/>
  <c r="K28" i="2" s="1"/>
  <c r="L27" i="2"/>
  <c r="S27" i="2" s="1"/>
  <c r="K27" i="2" s="1"/>
  <c r="A27" i="2" s="1"/>
  <c r="L26" i="2"/>
  <c r="Q26" i="2" s="1"/>
  <c r="L25" i="2"/>
  <c r="Q25" i="2" s="1"/>
  <c r="S25" i="2" s="1"/>
  <c r="K25" i="2" s="1"/>
  <c r="L24" i="2"/>
  <c r="Q24" i="2" s="1"/>
  <c r="L23" i="2"/>
  <c r="Q23" i="2" s="1"/>
  <c r="L22" i="2"/>
  <c r="S22" i="2" s="1"/>
  <c r="K22" i="2" s="1"/>
  <c r="L21" i="2"/>
  <c r="S21" i="2" s="1"/>
  <c r="K21" i="2" s="1"/>
  <c r="L20" i="2"/>
  <c r="S20" i="2" s="1"/>
  <c r="K20" i="2" s="1"/>
  <c r="A20" i="2" s="1"/>
  <c r="S19" i="2"/>
  <c r="K19" i="2" s="1"/>
  <c r="A19" i="2" s="1"/>
  <c r="Q19" i="2"/>
  <c r="L18" i="2"/>
  <c r="S18" i="2" s="1"/>
  <c r="K18" i="2" s="1"/>
  <c r="A18" i="2" s="1"/>
  <c r="L17" i="2"/>
  <c r="Q17" i="2" s="1"/>
  <c r="L16" i="2"/>
  <c r="Q16" i="2" s="1"/>
  <c r="L15" i="2"/>
  <c r="Q15" i="2" s="1"/>
  <c r="S15" i="2" s="1"/>
  <c r="K15" i="2" s="1"/>
  <c r="L14" i="2"/>
  <c r="S14" i="2" s="1"/>
  <c r="K14" i="2" s="1"/>
  <c r="A14" i="2" s="1"/>
  <c r="L13" i="2"/>
  <c r="S13" i="2" s="1"/>
  <c r="K13" i="2" s="1"/>
  <c r="A13" i="2" s="1"/>
  <c r="L12" i="2"/>
  <c r="S12" i="2" s="1"/>
  <c r="K12" i="2" s="1"/>
  <c r="L11" i="2"/>
  <c r="Q11" i="2" s="1"/>
  <c r="L10" i="2"/>
  <c r="Q10" i="2" s="1"/>
  <c r="L9" i="2"/>
  <c r="Q9" i="2" s="1"/>
  <c r="L8" i="2"/>
  <c r="Q14" i="2" l="1"/>
  <c r="Q171" i="2"/>
  <c r="S185" i="2"/>
  <c r="K185" i="2" s="1"/>
  <c r="A185" i="2" s="1"/>
  <c r="Q77" i="2"/>
  <c r="S220" i="2"/>
  <c r="K220" i="2" s="1"/>
  <c r="S134" i="2"/>
  <c r="K134" i="2" s="1"/>
  <c r="A134" i="2" s="1"/>
  <c r="S199" i="2"/>
  <c r="K199" i="2" s="1"/>
  <c r="A199" i="2" s="1"/>
  <c r="S229" i="2"/>
  <c r="S208" i="2"/>
  <c r="K208" i="2" s="1"/>
  <c r="S9" i="2"/>
  <c r="K9" i="2" s="1"/>
  <c r="A9" i="2" s="1"/>
  <c r="Q188" i="2"/>
  <c r="S76" i="2"/>
  <c r="K76" i="2" s="1"/>
  <c r="A76" i="2" s="1"/>
  <c r="Q21" i="2"/>
  <c r="S157" i="2"/>
  <c r="K157" i="2" s="1"/>
  <c r="A157" i="2" s="1"/>
  <c r="S73" i="2"/>
  <c r="K73" i="2" s="1"/>
  <c r="A73" i="2" s="1"/>
  <c r="S174" i="2"/>
  <c r="K174" i="2" s="1"/>
  <c r="A174" i="2" s="1"/>
  <c r="Q145" i="2"/>
  <c r="S69" i="2"/>
  <c r="K69" i="2" s="1"/>
  <c r="A69" i="2" s="1"/>
  <c r="S79" i="2"/>
  <c r="K79" i="2" s="1"/>
  <c r="A79" i="2" s="1"/>
  <c r="S86" i="2"/>
  <c r="K86" i="2" s="1"/>
  <c r="A86" i="2" s="1"/>
  <c r="Q176" i="2"/>
  <c r="S161" i="2"/>
  <c r="K161" i="2" s="1"/>
  <c r="S166" i="2"/>
  <c r="K166" i="2" s="1"/>
  <c r="A166" i="2" s="1"/>
  <c r="S173" i="2"/>
  <c r="K173" i="2" s="1"/>
  <c r="S191" i="2"/>
  <c r="K191" i="2" s="1"/>
  <c r="A191" i="2" s="1"/>
  <c r="Q201" i="2"/>
  <c r="S142" i="2"/>
  <c r="K142" i="2" s="1"/>
  <c r="A142" i="2" s="1"/>
  <c r="S212" i="2"/>
  <c r="K212" i="2" s="1"/>
  <c r="A212" i="2" s="1"/>
  <c r="S51" i="2"/>
  <c r="K51" i="2" s="1"/>
  <c r="A51" i="2" s="1"/>
  <c r="Q57" i="2"/>
  <c r="S62" i="2"/>
  <c r="K62" i="2" s="1"/>
  <c r="S66" i="2"/>
  <c r="K66" i="2" s="1"/>
  <c r="S71" i="2"/>
  <c r="K71" i="2" s="1"/>
  <c r="S75" i="2"/>
  <c r="K75" i="2" s="1"/>
  <c r="A75" i="2" s="1"/>
  <c r="Q104" i="2"/>
  <c r="Q160" i="2"/>
  <c r="S183" i="2"/>
  <c r="K183" i="2" s="1"/>
  <c r="S198" i="2"/>
  <c r="K198" i="2" s="1"/>
  <c r="A198" i="2" s="1"/>
  <c r="S207" i="2"/>
  <c r="K207" i="2" s="1"/>
  <c r="A207" i="2" s="1"/>
  <c r="S60" i="2"/>
  <c r="K60" i="2" s="1"/>
  <c r="A60" i="2" s="1"/>
  <c r="S88" i="2"/>
  <c r="K88" i="2" s="1"/>
  <c r="A88" i="2" s="1"/>
  <c r="S109" i="2"/>
  <c r="K109" i="2" s="1"/>
  <c r="A109" i="2" s="1"/>
  <c r="S138" i="2"/>
  <c r="K138" i="2" s="1"/>
  <c r="A138" i="2" s="1"/>
  <c r="Q12" i="2"/>
  <c r="S186" i="2"/>
  <c r="K186" i="2" s="1"/>
  <c r="A186" i="2" s="1"/>
  <c r="S169" i="2"/>
  <c r="K169" i="2" s="1"/>
  <c r="A169" i="2" s="1"/>
  <c r="S64" i="2"/>
  <c r="K64" i="2" s="1"/>
  <c r="A64" i="2" s="1"/>
  <c r="S100" i="2"/>
  <c r="K100" i="2" s="1"/>
  <c r="S180" i="2"/>
  <c r="K180" i="2" s="1"/>
  <c r="A180" i="2" s="1"/>
  <c r="S215" i="2"/>
  <c r="K215" i="2" s="1"/>
  <c r="Q33" i="2"/>
  <c r="S17" i="2"/>
  <c r="K17" i="2" s="1"/>
  <c r="A17" i="2" s="1"/>
  <c r="S26" i="2"/>
  <c r="K26" i="2" s="1"/>
  <c r="A26" i="2" s="1"/>
  <c r="S29" i="2"/>
  <c r="K29" i="2" s="1"/>
  <c r="A29" i="2" s="1"/>
  <c r="Q38" i="2"/>
  <c r="Q42" i="2"/>
  <c r="Q49" i="2"/>
  <c r="S83" i="2"/>
  <c r="K83" i="2" s="1"/>
  <c r="S90" i="2"/>
  <c r="K90" i="2" s="1"/>
  <c r="A90" i="2" s="1"/>
  <c r="Q95" i="2"/>
  <c r="S98" i="2"/>
  <c r="K98" i="2" s="1"/>
  <c r="A98" i="2" s="1"/>
  <c r="S118" i="2"/>
  <c r="K118" i="2" s="1"/>
  <c r="A118" i="2" s="1"/>
  <c r="S121" i="2"/>
  <c r="K121" i="2" s="1"/>
  <c r="A121" i="2" s="1"/>
  <c r="S123" i="2"/>
  <c r="K123" i="2" s="1"/>
  <c r="Q131" i="2"/>
  <c r="S137" i="2"/>
  <c r="K137" i="2" s="1"/>
  <c r="A137" i="2" s="1"/>
  <c r="Q162" i="2"/>
  <c r="S175" i="2"/>
  <c r="K175" i="2" s="1"/>
  <c r="A175" i="2" s="1"/>
  <c r="S178" i="2"/>
  <c r="K178" i="2" s="1"/>
  <c r="S205" i="2"/>
  <c r="K205" i="2" s="1"/>
  <c r="Q221" i="2"/>
  <c r="Q225" i="2"/>
  <c r="S45" i="2"/>
  <c r="K45" i="2" s="1"/>
  <c r="A45" i="2" s="1"/>
  <c r="S52" i="2"/>
  <c r="K52" i="2" s="1"/>
  <c r="S116" i="2"/>
  <c r="K116" i="2" s="1"/>
  <c r="A116" i="2" s="1"/>
  <c r="S149" i="2"/>
  <c r="K149" i="2" s="1"/>
  <c r="S152" i="2"/>
  <c r="K152" i="2" s="1"/>
  <c r="S181" i="2"/>
  <c r="K181" i="2" s="1"/>
  <c r="S213" i="2"/>
  <c r="K213" i="2" s="1"/>
  <c r="A213" i="2" s="1"/>
  <c r="S217" i="2"/>
  <c r="K217" i="2" s="1"/>
  <c r="Q46" i="2"/>
  <c r="S99" i="2"/>
  <c r="K99" i="2" s="1"/>
  <c r="S102" i="2"/>
  <c r="K102" i="2" s="1"/>
  <c r="A102" i="2" s="1"/>
  <c r="Q124" i="2"/>
  <c r="Q129" i="2"/>
  <c r="Q136" i="2"/>
  <c r="Q150" i="2"/>
  <c r="Q153" i="2"/>
  <c r="Q182" i="2"/>
  <c r="Q184" i="2"/>
  <c r="Q214" i="2"/>
  <c r="S10" i="2"/>
  <c r="K10" i="2" s="1"/>
  <c r="A10" i="2" s="1"/>
  <c r="Q28" i="2"/>
  <c r="Q53" i="2"/>
  <c r="L235" i="2"/>
  <c r="S24" i="2"/>
  <c r="K24" i="2" s="1"/>
  <c r="A24" i="2" s="1"/>
  <c r="Q40" i="2"/>
  <c r="Q78" i="2"/>
  <c r="S81" i="2"/>
  <c r="K81" i="2" s="1"/>
  <c r="Q93" i="2"/>
  <c r="Q105" i="2"/>
  <c r="S117" i="2"/>
  <c r="K117" i="2" s="1"/>
  <c r="Q122" i="2"/>
  <c r="Q139" i="2"/>
  <c r="Q196" i="2"/>
  <c r="Q206" i="2"/>
  <c r="Q223" i="2"/>
  <c r="S228" i="2"/>
  <c r="S36" i="2"/>
  <c r="K36" i="2" s="1"/>
  <c r="S44" i="2"/>
  <c r="K44" i="2" s="1"/>
  <c r="S97" i="2"/>
  <c r="K97" i="2" s="1"/>
  <c r="A97" i="2" s="1"/>
  <c r="S114" i="2"/>
  <c r="K114" i="2" s="1"/>
  <c r="S158" i="2"/>
  <c r="K158" i="2" s="1"/>
  <c r="Q163" i="2"/>
  <c r="S167" i="2"/>
  <c r="K167" i="2" s="1"/>
  <c r="S103" i="2"/>
  <c r="K103" i="2" s="1"/>
  <c r="A103" i="2" s="1"/>
  <c r="S168" i="2"/>
  <c r="K168" i="2" s="1"/>
  <c r="A168" i="2" s="1"/>
  <c r="S193" i="2"/>
  <c r="K193" i="2" s="1"/>
  <c r="A193" i="2" s="1"/>
  <c r="L235" i="3"/>
  <c r="S235" i="5"/>
  <c r="K8" i="5"/>
  <c r="Q235" i="4"/>
  <c r="S235" i="4"/>
  <c r="K8" i="4"/>
  <c r="K8" i="3"/>
  <c r="Q9" i="3"/>
  <c r="S9" i="3" s="1"/>
  <c r="K9" i="3" s="1"/>
  <c r="A9" i="3" s="1"/>
  <c r="A235" i="3" s="1"/>
  <c r="S189" i="2"/>
  <c r="K189" i="2" s="1"/>
  <c r="A189" i="2" s="1"/>
  <c r="Q189" i="2"/>
  <c r="Q54" i="2"/>
  <c r="Q187" i="2"/>
  <c r="S16" i="2"/>
  <c r="K16" i="2" s="1"/>
  <c r="A16" i="2" s="1"/>
  <c r="Q39" i="2"/>
  <c r="S56" i="2"/>
  <c r="K56" i="2" s="1"/>
  <c r="A56" i="2" s="1"/>
  <c r="Q65" i="2"/>
  <c r="S141" i="2"/>
  <c r="K141" i="2" s="1"/>
  <c r="A141" i="2" s="1"/>
  <c r="Q8" i="2"/>
  <c r="S11" i="2"/>
  <c r="K11" i="2" s="1"/>
  <c r="A11" i="2" s="1"/>
  <c r="Q13" i="2"/>
  <c r="Q18" i="2"/>
  <c r="Q32" i="2"/>
  <c r="S37" i="2"/>
  <c r="K37" i="2" s="1"/>
  <c r="A37" i="2" s="1"/>
  <c r="Q41" i="2"/>
  <c r="Q47" i="2"/>
  <c r="S59" i="2"/>
  <c r="K59" i="2" s="1"/>
  <c r="Q63" i="2"/>
  <c r="S68" i="2"/>
  <c r="K68" i="2" s="1"/>
  <c r="Q70" i="2"/>
  <c r="S74" i="2"/>
  <c r="K74" i="2" s="1"/>
  <c r="A74" i="2" s="1"/>
  <c r="Q74" i="2"/>
  <c r="S87" i="2"/>
  <c r="K87" i="2" s="1"/>
  <c r="Q89" i="2"/>
  <c r="Q92" i="2"/>
  <c r="Q94" i="2"/>
  <c r="Q126" i="2"/>
  <c r="Q133" i="2"/>
  <c r="S172" i="2"/>
  <c r="K172" i="2" s="1"/>
  <c r="Q172" i="2"/>
  <c r="Q190" i="2"/>
  <c r="Q192" i="2"/>
  <c r="S203" i="2"/>
  <c r="K203" i="2" s="1"/>
  <c r="S218" i="2"/>
  <c r="K218" i="2" s="1"/>
  <c r="Q20" i="2"/>
  <c r="Q22" i="2"/>
  <c r="Q27" i="2"/>
  <c r="Q34" i="2"/>
  <c r="Q43" i="2"/>
  <c r="Q72" i="2"/>
  <c r="S108" i="2"/>
  <c r="K108" i="2" s="1"/>
  <c r="Q108" i="2"/>
  <c r="Q135" i="2"/>
  <c r="S165" i="2"/>
  <c r="K165" i="2" s="1"/>
  <c r="A165" i="2" s="1"/>
  <c r="Q165" i="2"/>
  <c r="Q195" i="2"/>
  <c r="S211" i="2"/>
  <c r="K211" i="2" s="1"/>
  <c r="Q211" i="2"/>
  <c r="Q216" i="2"/>
  <c r="Q227" i="2"/>
  <c r="Q101" i="2"/>
  <c r="Q120" i="2"/>
  <c r="S147" i="2"/>
  <c r="K147" i="2" s="1"/>
  <c r="Q147" i="2"/>
  <c r="Q177" i="2"/>
  <c r="Q197" i="2"/>
  <c r="S204" i="2"/>
  <c r="K204" i="2" s="1"/>
  <c r="Q204" i="2"/>
  <c r="S58" i="2"/>
  <c r="K58" i="2" s="1"/>
  <c r="A58" i="2" s="1"/>
  <c r="Q58" i="2"/>
  <c r="Q35" i="2"/>
  <c r="Q200" i="2"/>
  <c r="Q210" i="2"/>
  <c r="Q226" i="2"/>
  <c r="S23" i="2"/>
  <c r="K23" i="2" s="1"/>
  <c r="A23" i="2" s="1"/>
  <c r="S115" i="2"/>
  <c r="K115" i="2" s="1"/>
  <c r="Q115" i="2"/>
  <c r="Q130" i="2"/>
  <c r="Q143" i="2"/>
  <c r="S48" i="2"/>
  <c r="K48" i="2" s="1"/>
  <c r="Q48" i="2"/>
  <c r="S127" i="2"/>
  <c r="K127" i="2" s="1"/>
  <c r="Q127" i="2"/>
  <c r="S140" i="2"/>
  <c r="K140" i="2" s="1"/>
  <c r="A140" i="2" s="1"/>
  <c r="Q140" i="2"/>
  <c r="S91" i="2"/>
  <c r="K91" i="2" s="1"/>
  <c r="Q91" i="2"/>
  <c r="S132" i="2"/>
  <c r="K132" i="2" s="1"/>
  <c r="A132" i="2" s="1"/>
  <c r="Q132" i="2"/>
  <c r="S202" i="2"/>
  <c r="K202" i="2" s="1"/>
  <c r="A202" i="2" s="1"/>
  <c r="Q202" i="2"/>
  <c r="Q85" i="2"/>
  <c r="Q125" i="2"/>
  <c r="S96" i="2"/>
  <c r="K96" i="2" s="1"/>
  <c r="A96" i="2" s="1"/>
  <c r="Q96" i="2"/>
  <c r="S230" i="2"/>
  <c r="Q230" i="2"/>
  <c r="Q84" i="2"/>
  <c r="S106" i="2"/>
  <c r="K106" i="2" s="1"/>
  <c r="A106" i="2" s="1"/>
  <c r="Q106" i="2"/>
  <c r="Q154" i="2"/>
  <c r="S222" i="2"/>
  <c r="K222" i="2" s="1"/>
  <c r="A222" i="2" s="1"/>
  <c r="Q222" i="2"/>
  <c r="Q50" i="2"/>
  <c r="Q55" i="2"/>
  <c r="Q194" i="2"/>
  <c r="Q235" i="3" l="1"/>
  <c r="A235" i="2"/>
  <c r="S235" i="3"/>
  <c r="Q235" i="2"/>
  <c r="S8" i="2"/>
  <c r="S235" i="2" l="1"/>
  <c r="K8" i="2"/>
</calcChain>
</file>

<file path=xl/sharedStrings.xml><?xml version="1.0" encoding="utf-8"?>
<sst xmlns="http://schemas.openxmlformats.org/spreadsheetml/2006/main" count="18204" uniqueCount="4222">
  <si>
    <t>Enclosure Name</t>
  </si>
  <si>
    <t>BIRDS OF PREY</t>
  </si>
  <si>
    <t>GRIFFON  VULTURE</t>
  </si>
  <si>
    <t>Scientific Name</t>
  </si>
  <si>
    <t>Gyps fulvus</t>
  </si>
  <si>
    <t>AUSTRALIAN PENINSULA</t>
  </si>
  <si>
    <t>WALLABY</t>
  </si>
  <si>
    <t>EMU</t>
  </si>
  <si>
    <t>RED KANGAROO</t>
  </si>
  <si>
    <t>Macropus sp.</t>
  </si>
  <si>
    <t>Macropus Rufus</t>
  </si>
  <si>
    <t>Macropus rufogriseus</t>
  </si>
  <si>
    <t>FLAMINGO  ENCLOSURE</t>
  </si>
  <si>
    <t>GREATER FLAMINGO</t>
  </si>
  <si>
    <t>Phoenicopterus roseus</t>
  </si>
  <si>
    <t>BESIDE OF OWL HOUSE</t>
  </si>
  <si>
    <t>BUDGERIGAR</t>
  </si>
  <si>
    <t>AFRICAN GREY PARROT</t>
  </si>
  <si>
    <t>SUN CONURE</t>
  </si>
  <si>
    <t>Psittacus erithacus</t>
  </si>
  <si>
    <t>Psittacula eupatria</t>
  </si>
  <si>
    <t>ALEXANDRINE PARAKEET</t>
  </si>
  <si>
    <t>RINGNECK PARAKEET</t>
  </si>
  <si>
    <t>Psittacula kramer</t>
  </si>
  <si>
    <t>Melopsittacus undulatus</t>
  </si>
  <si>
    <t>Artinga Solstitialis</t>
  </si>
  <si>
    <t xml:space="preserve">Species Name </t>
  </si>
  <si>
    <t>ABDIM STORK</t>
  </si>
  <si>
    <t>FISCHER LOVE BIRDS</t>
  </si>
  <si>
    <t>PEACH FACED LOVE BIRDS</t>
  </si>
  <si>
    <t>LONG BILLED CORELLA</t>
  </si>
  <si>
    <t>PARROT AREA</t>
  </si>
  <si>
    <t>TOUCAN</t>
  </si>
  <si>
    <t>Ciconia Abdimii</t>
  </si>
  <si>
    <t>Goura victoria</t>
  </si>
  <si>
    <t>Myiopsitta monachus</t>
  </si>
  <si>
    <t>MONK PARAKEET / GREEN PARROT</t>
  </si>
  <si>
    <t>Agapornis fischeri</t>
  </si>
  <si>
    <t>Agapornis Roseicollis</t>
  </si>
  <si>
    <t>Cacatua tenuirostris</t>
  </si>
  <si>
    <t xml:space="preserve"> BLUE &amp; YELLOW MACAW </t>
  </si>
  <si>
    <t>Ara ararauna</t>
  </si>
  <si>
    <t>Ramphastos sp.</t>
  </si>
  <si>
    <t>SWAN</t>
  </si>
  <si>
    <t>PELICAN</t>
  </si>
  <si>
    <t>ISLAND 2</t>
  </si>
  <si>
    <t>Cygnus atratus</t>
  </si>
  <si>
    <t>Pelecanus sp</t>
  </si>
  <si>
    <t>FULVOUS DUCK</t>
  </si>
  <si>
    <t>Dendrocygna bicolor</t>
  </si>
  <si>
    <t>Alopchen aegyptiaca</t>
  </si>
  <si>
    <t>EGYPTIAN GOOSE</t>
  </si>
  <si>
    <t>6 PREDATORS AREA</t>
  </si>
  <si>
    <t>JAGUAR</t>
  </si>
  <si>
    <t>EURASIAN LYNX</t>
  </si>
  <si>
    <t>PUMA</t>
  </si>
  <si>
    <t>Panthera pardus</t>
  </si>
  <si>
    <t>Panthera onca</t>
  </si>
  <si>
    <t>Lynx lynx</t>
  </si>
  <si>
    <t>Felis Concolor</t>
  </si>
  <si>
    <t>STRIPED HYENA</t>
  </si>
  <si>
    <t>Hyaena hyaena</t>
  </si>
  <si>
    <t>BEAR AREA</t>
  </si>
  <si>
    <t>BROWN BEAR</t>
  </si>
  <si>
    <t>SUN BEAR</t>
  </si>
  <si>
    <t>Helarctos malayanus</t>
  </si>
  <si>
    <t>Ursus arctos</t>
  </si>
  <si>
    <t>CHEETAH AREA</t>
  </si>
  <si>
    <t>CHEETAH</t>
  </si>
  <si>
    <t>Acinonyx jubatus</t>
  </si>
  <si>
    <t>WHITE LION AREA</t>
  </si>
  <si>
    <t xml:space="preserve">WHITE LION </t>
  </si>
  <si>
    <t>Panthera Leo</t>
  </si>
  <si>
    <t xml:space="preserve"> LION AREA</t>
  </si>
  <si>
    <t xml:space="preserve">BROWN LION </t>
  </si>
  <si>
    <t xml:space="preserve"> TIGER AREA</t>
  </si>
  <si>
    <t>WHITE TIGER</t>
  </si>
  <si>
    <t>Panthera tigris tigris</t>
  </si>
  <si>
    <t>BENGAL TIGER</t>
  </si>
  <si>
    <t xml:space="preserve"> WOLVES AREA</t>
  </si>
  <si>
    <t>ARABIAN WOLF</t>
  </si>
  <si>
    <t>AFRICAN PENINSULA</t>
  </si>
  <si>
    <t>WATERBUCK</t>
  </si>
  <si>
    <t>Kobus ellipsiprymnus</t>
  </si>
  <si>
    <t>AFRICAN PLAINS</t>
  </si>
  <si>
    <t>GIRAFFE</t>
  </si>
  <si>
    <t>ZEBRA</t>
  </si>
  <si>
    <t>BLESSBOK</t>
  </si>
  <si>
    <t>FALLOW DEER</t>
  </si>
  <si>
    <t>Giraffa camelopardalis</t>
  </si>
  <si>
    <t>Equus Quagga</t>
  </si>
  <si>
    <t>Damaliscus Pygargus phillipsi</t>
  </si>
  <si>
    <t>Dama dama</t>
  </si>
  <si>
    <t>ASIAN EXHIBIT</t>
  </si>
  <si>
    <t>AMERICAN EXHIBIT</t>
  </si>
  <si>
    <t>ELAND</t>
  </si>
  <si>
    <t>AXIS DEER</t>
  </si>
  <si>
    <t>Taurotragus oryx</t>
  </si>
  <si>
    <t>Axis Axis</t>
  </si>
  <si>
    <t>SIKA DEER</t>
  </si>
  <si>
    <t>LLAMA</t>
  </si>
  <si>
    <t>GUANACO</t>
  </si>
  <si>
    <t>ALPACA</t>
  </si>
  <si>
    <t>Cervus nippon</t>
  </si>
  <si>
    <t>Lama glama</t>
  </si>
  <si>
    <t>Lama guanicoe</t>
  </si>
  <si>
    <t>Vicugna pacos</t>
  </si>
  <si>
    <t>SMALL PRIMATES EXHIBIT</t>
  </si>
  <si>
    <t>COMMON MARMOSET</t>
  </si>
  <si>
    <t>JAGUARUNDI</t>
  </si>
  <si>
    <t>RING TAILED  LEMUR</t>
  </si>
  <si>
    <t>Varecia variegata</t>
  </si>
  <si>
    <t>BLACK AND WHITE RUFFED LEMUR</t>
  </si>
  <si>
    <t>Lemur catta</t>
  </si>
  <si>
    <t xml:space="preserve"> Varecia rubra</t>
  </si>
  <si>
    <t>RED  LEMUR</t>
  </si>
  <si>
    <t>Callithrix jacchus</t>
  </si>
  <si>
    <t>Herpailurus yagouaroundi</t>
  </si>
  <si>
    <t>CRAB EATING MACAQUE</t>
  </si>
  <si>
    <t>RHESUS MONKEY</t>
  </si>
  <si>
    <t>GREEN MONKEY</t>
  </si>
  <si>
    <t>Papio hamadryas</t>
  </si>
  <si>
    <t>NEW PRIMATES (BABOON) EXHIBIT</t>
  </si>
  <si>
    <t>BABOON</t>
  </si>
  <si>
    <t>Macaca fascicularis</t>
  </si>
  <si>
    <t>Colobus guereza</t>
  </si>
  <si>
    <t>COLOBUS MONKEY</t>
  </si>
  <si>
    <t>Chlorocebus sabaeus</t>
  </si>
  <si>
    <t>GIBBONS EXHIBIT</t>
  </si>
  <si>
    <t>GIBBON</t>
  </si>
  <si>
    <t>SPIDER MONKEY</t>
  </si>
  <si>
    <t>Hylobates lar</t>
  </si>
  <si>
    <t>Ateles geoffroyi</t>
  </si>
  <si>
    <t>ORANGUTAN EXHIBIT</t>
  </si>
  <si>
    <t>ORANGUTAN</t>
  </si>
  <si>
    <t>Pongo Borneo</t>
  </si>
  <si>
    <t>CHIMPANZEE EXHIBIT</t>
  </si>
  <si>
    <t>CHIMPANZEE</t>
  </si>
  <si>
    <t>Pan troglodytes</t>
  </si>
  <si>
    <t>ISLAND 1</t>
  </si>
  <si>
    <t>NILE CROCODILE</t>
  </si>
  <si>
    <t>AMERICAN ALLIGATOR</t>
  </si>
  <si>
    <t>Alligator mississippiensis</t>
  </si>
  <si>
    <t>SMALL CATS EXHIBIT</t>
  </si>
  <si>
    <t>SERVAL CAT</t>
  </si>
  <si>
    <t>CARACAL</t>
  </si>
  <si>
    <t>Leptailurus serval</t>
  </si>
  <si>
    <t>Caracal caracal</t>
  </si>
  <si>
    <t>SMALL MAMMALS EXHIBIT</t>
  </si>
  <si>
    <t>RACCOON</t>
  </si>
  <si>
    <t>PATAGONIAN MARA</t>
  </si>
  <si>
    <t>ROCK HYRAX</t>
  </si>
  <si>
    <t>Procyon lotor</t>
  </si>
  <si>
    <t>Dolichotis patagonum</t>
  </si>
  <si>
    <t>SMALL ANIMALS EXHIBIT</t>
  </si>
  <si>
    <t>BANDED MONGOOSE</t>
  </si>
  <si>
    <t>Mungos mungo</t>
  </si>
  <si>
    <t>WILDCAT</t>
  </si>
  <si>
    <t>BINTURONG</t>
  </si>
  <si>
    <t>Arctictis binturong</t>
  </si>
  <si>
    <t>SAND RED FOX</t>
  </si>
  <si>
    <t>Vulpes rueppellii</t>
  </si>
  <si>
    <t xml:space="preserve">LIST OF ENCLOSURE FOR ZOO ANIMALS </t>
  </si>
  <si>
    <t>AREA 34</t>
  </si>
  <si>
    <t>BACTRIAN CAMEL</t>
  </si>
  <si>
    <t>Camelus bactrianus</t>
  </si>
  <si>
    <t>BARBARY SHEEP</t>
  </si>
  <si>
    <t>Ammotragus lervia</t>
  </si>
  <si>
    <t>MOUFLON</t>
  </si>
  <si>
    <t>Ovis orientalis</t>
  </si>
  <si>
    <t>SEAL ENCLOSURE</t>
  </si>
  <si>
    <t>FUR SEAL</t>
  </si>
  <si>
    <t>Arctocephalus australis</t>
  </si>
  <si>
    <t>Athene cunicularia</t>
  </si>
  <si>
    <t>PYGMYHIPPO</t>
  </si>
  <si>
    <t>SPRINGBOK</t>
  </si>
  <si>
    <t>Antidorcas marsupialis</t>
  </si>
  <si>
    <t>BLACKBUCK</t>
  </si>
  <si>
    <t>SAMBAR</t>
  </si>
  <si>
    <t>Antilope cervicapra</t>
  </si>
  <si>
    <t>TAPIR</t>
  </si>
  <si>
    <t>Rusa unicolo</t>
  </si>
  <si>
    <t xml:space="preserve"> </t>
  </si>
  <si>
    <t>YELLOW CROCODILE</t>
  </si>
  <si>
    <t>ELEPHANT</t>
  </si>
  <si>
    <t xml:space="preserve"> OWL HOUSE</t>
  </si>
  <si>
    <t>MILITARY MACAW</t>
  </si>
  <si>
    <t>SCARLET MACAW</t>
  </si>
  <si>
    <t>Ara militaris</t>
  </si>
  <si>
    <t>Ara macao</t>
  </si>
  <si>
    <t>Pony</t>
  </si>
  <si>
    <t>Equus ferus caballu</t>
  </si>
  <si>
    <t>Goat</t>
  </si>
  <si>
    <t>Capra aegagrus hircus</t>
  </si>
  <si>
    <t>Gallus gallus domesticus</t>
  </si>
  <si>
    <t>Hermann's Tortoise</t>
  </si>
  <si>
    <t>Testudo Hermanni</t>
  </si>
  <si>
    <t>FARM</t>
  </si>
  <si>
    <t>Guinea fowl</t>
  </si>
  <si>
    <t>Numididae</t>
  </si>
  <si>
    <t>Python sebae</t>
  </si>
  <si>
    <t>Arabitragus jayakari</t>
  </si>
  <si>
    <t>Dasyprocta punctata</t>
  </si>
  <si>
    <t>Alectoris chukar</t>
  </si>
  <si>
    <t>Ploceidae</t>
  </si>
  <si>
    <r>
      <rPr>
        <b/>
        <sz val="7"/>
        <rFont val="Calibri"/>
        <family val="2"/>
        <scheme val="minor"/>
      </rPr>
      <t xml:space="preserve"> </t>
    </r>
    <r>
      <rPr>
        <b/>
        <sz val="11"/>
        <rFont val="Calibri"/>
        <family val="2"/>
        <scheme val="minor"/>
      </rPr>
      <t>Agouti</t>
    </r>
  </si>
  <si>
    <t>Cebus paella</t>
  </si>
  <si>
    <t>TUFTED CAPUCHIN</t>
  </si>
  <si>
    <t>Choloepus Hoffmani</t>
  </si>
  <si>
    <t>ARABIAN PENINSULA</t>
  </si>
  <si>
    <t>Arabian Oryx</t>
  </si>
  <si>
    <t>(Beisa Oryx) Gemsbok</t>
  </si>
  <si>
    <t>Rheem Gazelle</t>
  </si>
  <si>
    <t>Mountain Gazelle</t>
  </si>
  <si>
    <t>Addax</t>
  </si>
  <si>
    <t>Oryx leucoryx</t>
  </si>
  <si>
    <t>Oryx gazella</t>
  </si>
  <si>
    <t>Gazella leptoceros</t>
  </si>
  <si>
    <t>Gazella gazalla</t>
  </si>
  <si>
    <t>Addax nasomaculatus</t>
  </si>
  <si>
    <t>MEERKAT</t>
  </si>
  <si>
    <t>Suricata suricatta</t>
  </si>
  <si>
    <t>NEW AVIARY</t>
  </si>
  <si>
    <t>BLUE FRONTED AMAZON</t>
  </si>
  <si>
    <t>Amazona aestiva</t>
  </si>
  <si>
    <t>Nymphicus hollandicus</t>
  </si>
  <si>
    <t>GOLDEN PHEASANT</t>
  </si>
  <si>
    <t>Chrysolophus pictus</t>
  </si>
  <si>
    <t>SILVER COCKATOO</t>
  </si>
  <si>
    <t>MANDARIN DUCK</t>
  </si>
  <si>
    <t>Cacatua galerita</t>
  </si>
  <si>
    <t>Aix galericulata</t>
  </si>
  <si>
    <t>SIAMANG</t>
  </si>
  <si>
    <t>AREA C NEW EXHIBIT</t>
  </si>
  <si>
    <t>HONEY BADGER</t>
  </si>
  <si>
    <t>AREA B NEW EXHIBIT</t>
  </si>
  <si>
    <t>NEW MEERKAT EXHIBIT</t>
  </si>
  <si>
    <t>Dasyprocta aguti</t>
  </si>
  <si>
    <t>Cuniculus paca</t>
  </si>
  <si>
    <t>SQUIRREL MONKEY</t>
  </si>
  <si>
    <t>الاسم العربي</t>
  </si>
  <si>
    <t>فلامنجو</t>
  </si>
  <si>
    <t>الولبي</t>
  </si>
  <si>
    <t>الاميو</t>
  </si>
  <si>
    <t>الكنغرو</t>
  </si>
  <si>
    <t>عجل البحر</t>
  </si>
  <si>
    <t>القط البري</t>
  </si>
  <si>
    <t>الراتل – آكل العسل</t>
  </si>
  <si>
    <t>كونيكلوس باكا</t>
  </si>
  <si>
    <r>
      <rPr>
        <b/>
        <sz val="7"/>
        <rFont val="Calibri"/>
        <family val="2"/>
        <scheme val="minor"/>
      </rPr>
      <t xml:space="preserve"> </t>
    </r>
    <r>
      <rPr>
        <b/>
        <sz val="11"/>
        <rFont val="Calibri"/>
        <family val="2"/>
        <scheme val="minor"/>
      </rPr>
      <t>Labba (Spotted Paca)</t>
    </r>
  </si>
  <si>
    <t>الاغوطي</t>
  </si>
  <si>
    <t>Suricata suricatt</t>
  </si>
  <si>
    <t>السرقاط</t>
  </si>
  <si>
    <t xml:space="preserve"> DUSKY MOORHEN</t>
  </si>
  <si>
    <t xml:space="preserve">HORNBILLLS </t>
  </si>
  <si>
    <t xml:space="preserve">COMMON PHEASANT </t>
  </si>
  <si>
    <t>AFRICAN GREY</t>
  </si>
  <si>
    <t>LITTLE EAGLE</t>
  </si>
  <si>
    <t>Phasianus colchicus</t>
  </si>
  <si>
    <t>Hieraaetus sp.</t>
  </si>
  <si>
    <t>Rhyticeros plicatus</t>
  </si>
  <si>
    <t>WHITE CHEEK BULBUL</t>
  </si>
  <si>
    <t>Pycnonotus leucogenys</t>
  </si>
  <si>
    <t>GREAT INDIAN BUSTARD</t>
  </si>
  <si>
    <t>Ardeotis nigriceps</t>
  </si>
  <si>
    <t>WHITE STORKS</t>
  </si>
  <si>
    <t>BLACK CROWN CRANE</t>
  </si>
  <si>
    <t>Ciconia ciconia</t>
  </si>
  <si>
    <t>Balearica Pavonina</t>
  </si>
  <si>
    <t>AFRICAN LEOPARD</t>
  </si>
  <si>
    <t>JAGUAR BLACK</t>
  </si>
  <si>
    <t xml:space="preserve">SPOTTED HYENA </t>
  </si>
  <si>
    <t xml:space="preserve"> Crocuta crocuta</t>
  </si>
  <si>
    <t>PEACOCK</t>
  </si>
  <si>
    <t>Pavo cristatus</t>
  </si>
  <si>
    <t>COMMON CRANE</t>
  </si>
  <si>
    <t>Grus grus</t>
  </si>
  <si>
    <t>saimiri sciuresus</t>
  </si>
  <si>
    <t>دب سلوث (الكسلان)</t>
  </si>
  <si>
    <t>بومة الجحور</t>
  </si>
  <si>
    <t>بوهة أوراسية</t>
  </si>
  <si>
    <t>القط الرملي</t>
  </si>
  <si>
    <t>الكنكاج</t>
  </si>
  <si>
    <t>BLACK BIRD</t>
  </si>
  <si>
    <t>Corvus splendens</t>
  </si>
  <si>
    <t>ابو قرن</t>
  </si>
  <si>
    <t>الطير الاسود</t>
  </si>
  <si>
    <t>دجاج الماء</t>
  </si>
  <si>
    <t>الببغاء الأفريقي الرمادي</t>
  </si>
  <si>
    <t>تدرج ذهبي</t>
  </si>
  <si>
    <t>الطوقان</t>
  </si>
  <si>
    <t>النسر الصغير</t>
  </si>
  <si>
    <t>الحمام التاجي</t>
  </si>
  <si>
    <t>الببغاء الأخضر</t>
  </si>
  <si>
    <t>طائر الحب فشر</t>
  </si>
  <si>
    <t>طائر الدرة وردي الوجه</t>
  </si>
  <si>
    <t>البلبل</t>
  </si>
  <si>
    <t>ببغاء كورالس</t>
  </si>
  <si>
    <t>ببغاء مكاو</t>
  </si>
  <si>
    <t>حباري هندية عملاقة</t>
  </si>
  <si>
    <t>طائر تم</t>
  </si>
  <si>
    <t>بجعة بيضاء كبيرة</t>
  </si>
  <si>
    <t>لقلق أبيض</t>
  </si>
  <si>
    <t xml:space="preserve">كركي متوج  </t>
  </si>
  <si>
    <t>التمساح النيلي</t>
  </si>
  <si>
    <t>التمساح النيلي الأصفر</t>
  </si>
  <si>
    <t>التمساح الأمريكي</t>
  </si>
  <si>
    <t>النمر الافريقي</t>
  </si>
  <si>
    <t>الجاغوار (المرقط)</t>
  </si>
  <si>
    <t>الوشق الأحمر / الكميت</t>
  </si>
  <si>
    <t>أسد الجبل</t>
  </si>
  <si>
    <t>الضباع</t>
  </si>
  <si>
    <t>الجاغوار (الاسود)</t>
  </si>
  <si>
    <t>دب الشمس</t>
  </si>
  <si>
    <t>الدببة</t>
  </si>
  <si>
    <t>البنده الأحمر</t>
  </si>
  <si>
    <t>الفهود</t>
  </si>
  <si>
    <t>الأسد الأبيض</t>
  </si>
  <si>
    <t>الاسود</t>
  </si>
  <si>
    <t>رخم قريفون</t>
  </si>
  <si>
    <t>النمر الابيض</t>
  </si>
  <si>
    <t>النمر البنغالي</t>
  </si>
  <si>
    <t>الذئاب العربية</t>
  </si>
  <si>
    <t>الضبع المنقط</t>
  </si>
  <si>
    <t>ظبي الماء</t>
  </si>
  <si>
    <t>العلند</t>
  </si>
  <si>
    <t>الظبي النطاط</t>
  </si>
  <si>
    <t>الزراف</t>
  </si>
  <si>
    <t>حمار الوحش</t>
  </si>
  <si>
    <t>ظبي البلس بوك</t>
  </si>
  <si>
    <t>الآيل المرقط</t>
  </si>
  <si>
    <t>الظبي الاسود</t>
  </si>
  <si>
    <t>غزال الصمبر</t>
  </si>
  <si>
    <t>غزال الايل الاسمر</t>
  </si>
  <si>
    <t>طاووس هندي</t>
  </si>
  <si>
    <t>كركي شائع</t>
  </si>
  <si>
    <t>أيل سيكا</t>
  </si>
  <si>
    <t>قوناكو</t>
  </si>
  <si>
    <t>الباكا</t>
  </si>
  <si>
    <t>اللاما</t>
  </si>
  <si>
    <t>كابياء باتاغونية</t>
  </si>
  <si>
    <t>الليمور حلقي الذيل</t>
  </si>
  <si>
    <t>الليمور الأحمر</t>
  </si>
  <si>
    <t>الليمور اسود وابيض</t>
  </si>
  <si>
    <t>المارموست</t>
  </si>
  <si>
    <t>يغورندي</t>
  </si>
  <si>
    <t>قردة البابون</t>
  </si>
  <si>
    <t>قردة كرا</t>
  </si>
  <si>
    <t>الكبوشي</t>
  </si>
  <si>
    <t>قردة الفرفت</t>
  </si>
  <si>
    <t>قردة كولوبس</t>
  </si>
  <si>
    <t>سنجاب غيانا</t>
  </si>
  <si>
    <t>الجبون</t>
  </si>
  <si>
    <t>القردة العنكبوتية</t>
  </si>
  <si>
    <t>انسان الغابه</t>
  </si>
  <si>
    <t>الشمبانزي</t>
  </si>
  <si>
    <t>القط النمر</t>
  </si>
  <si>
    <t>عناق الأرض</t>
  </si>
  <si>
    <t>الراكون</t>
  </si>
  <si>
    <t>نمس منطق</t>
  </si>
  <si>
    <t>WHITE TAILED MONGOOSE</t>
  </si>
  <si>
    <t>الثعلب الرملي (الأحمر)</t>
  </si>
  <si>
    <t>الجمل ذو سنامين</t>
  </si>
  <si>
    <t>شياه بربرية</t>
  </si>
  <si>
    <t>كبش الأروية</t>
  </si>
  <si>
    <t>طائر الخفاش</t>
  </si>
  <si>
    <t xml:space="preserve"> الوبر الصخري</t>
  </si>
  <si>
    <t>فرس النهر القزم</t>
  </si>
  <si>
    <t>الفيل الأفريقي</t>
  </si>
  <si>
    <t>Goose</t>
  </si>
  <si>
    <t>Tortoise</t>
  </si>
  <si>
    <t>Turtles</t>
  </si>
  <si>
    <t>الأوز</t>
  </si>
  <si>
    <t>الحصان القزم</t>
  </si>
  <si>
    <t>ماعز</t>
  </si>
  <si>
    <t>الدجاج الحبشي</t>
  </si>
  <si>
    <t>سلاحف برية</t>
  </si>
  <si>
    <t>Geochelone sp.</t>
  </si>
  <si>
    <t>سلحفاة حمراء الأذنين</t>
  </si>
  <si>
    <t>سلحفاة هيرمان</t>
  </si>
  <si>
    <t>الوضيحي العربي – المها</t>
  </si>
  <si>
    <t>مهاة جنوب افريقيا</t>
  </si>
  <si>
    <t>آدم (غزال)</t>
  </si>
  <si>
    <t>Dorcas  Gazelle</t>
  </si>
  <si>
    <t>Gazella dorcas</t>
  </si>
  <si>
    <t>غزال الريم</t>
  </si>
  <si>
    <t>غزال الجبل</t>
  </si>
  <si>
    <t>ابو عدس</t>
  </si>
  <si>
    <t>COCKATIELS</t>
  </si>
  <si>
    <t>WEAVER BIRD</t>
  </si>
  <si>
    <t>الأوز المصري</t>
  </si>
  <si>
    <t>طائر الكروان</t>
  </si>
  <si>
    <t>بط صفار أصهب</t>
  </si>
  <si>
    <t>ببغاء مطوق الرقبة</t>
  </si>
  <si>
    <t>حباك مقلنس</t>
  </si>
  <si>
    <t>سلفر كوكاتو</t>
  </si>
  <si>
    <t>ببغاء الاكسندرين</t>
  </si>
  <si>
    <t>طائر درة</t>
  </si>
  <si>
    <t>براكيت الشمس</t>
  </si>
  <si>
    <t>حجل شوكار</t>
  </si>
  <si>
    <t>بط المندرين</t>
  </si>
  <si>
    <t>الضب العربي</t>
  </si>
  <si>
    <t>الكوبرا</t>
  </si>
  <si>
    <t>اصلة قوس قزح</t>
  </si>
  <si>
    <t>ابو السيور الجبلي</t>
  </si>
  <si>
    <t>الثعبان الهندي</t>
  </si>
  <si>
    <t>افعى سرتس</t>
  </si>
  <si>
    <t>الاناكوندا</t>
  </si>
  <si>
    <t>افعى الصخور</t>
  </si>
  <si>
    <t>ثعبان الذرة</t>
  </si>
  <si>
    <t>Epicrates cenchria</t>
  </si>
  <si>
    <t>Psammophis schokari</t>
  </si>
  <si>
    <t>Python molurus</t>
  </si>
  <si>
    <t>Cerastes vipera</t>
  </si>
  <si>
    <t>Eunectes  murinus</t>
  </si>
  <si>
    <t>Pantherophis Guttatus</t>
  </si>
  <si>
    <t>potos flavus</t>
  </si>
  <si>
    <t>كلب البحر</t>
  </si>
  <si>
    <t xml:space="preserve"> الطهر العربي </t>
  </si>
  <si>
    <t>البومة</t>
  </si>
  <si>
    <t>Under Maintenance</t>
  </si>
  <si>
    <t>جرد حيوانات حديقة الحيوان بالرياض - ينايرر 2025</t>
  </si>
  <si>
    <t xml:space="preserve"> Riyadh Zoo Animal Collection Inventory as of January 2025</t>
  </si>
  <si>
    <t>Short</t>
  </si>
  <si>
    <t>Contract Number</t>
  </si>
  <si>
    <t>الاسم الانجليزي</t>
  </si>
  <si>
    <t>الاسم العلمي</t>
  </si>
  <si>
    <t>العقد</t>
  </si>
  <si>
    <t>المجموعة</t>
  </si>
  <si>
    <t>Sex/Ratio</t>
  </si>
  <si>
    <t>+ or -</t>
  </si>
  <si>
    <t xml:space="preserve"> الرصيد الفرعي</t>
  </si>
  <si>
    <t>الولادات</t>
  </si>
  <si>
    <t>الإضافات</t>
  </si>
  <si>
    <t>الإهداء</t>
  </si>
  <si>
    <t>الاستبدال</t>
  </si>
  <si>
    <t>المجموع الفرعي</t>
  </si>
  <si>
    <t>نفوق</t>
  </si>
  <si>
    <t>الرصيد</t>
  </si>
  <si>
    <t>ملاحظات</t>
  </si>
  <si>
    <t>Arabic Name</t>
  </si>
  <si>
    <t>English Name</t>
  </si>
  <si>
    <t>Cont. No</t>
  </si>
  <si>
    <t>Group</t>
  </si>
  <si>
    <t>M</t>
  </si>
  <si>
    <t>F</t>
  </si>
  <si>
    <t>Young</t>
  </si>
  <si>
    <t>S.Balance</t>
  </si>
  <si>
    <t>Birth</t>
  </si>
  <si>
    <t>Addition</t>
  </si>
  <si>
    <t>Donate</t>
  </si>
  <si>
    <t xml:space="preserve"> Replaced</t>
  </si>
  <si>
    <t>Sub-Total</t>
  </si>
  <si>
    <t xml:space="preserve"> Removal</t>
  </si>
  <si>
    <t>Balance</t>
  </si>
  <si>
    <t>Remarks</t>
  </si>
  <si>
    <t>Flamingo</t>
  </si>
  <si>
    <t>9 moved to Military Z00 08.01.2025</t>
  </si>
  <si>
    <t>Squirrel Monkey</t>
  </si>
  <si>
    <t>أوبوسوم</t>
  </si>
  <si>
    <t>Opposum</t>
  </si>
  <si>
    <t>philander opposum</t>
  </si>
  <si>
    <t>Seal</t>
  </si>
  <si>
    <t>Arctocephalus pusillus sp.</t>
  </si>
  <si>
    <t>Kangaroo</t>
  </si>
  <si>
    <t>Wallaby</t>
  </si>
  <si>
    <t>Emu</t>
  </si>
  <si>
    <t>Dromaius novaehollandiae</t>
  </si>
  <si>
    <t>4 in the farm</t>
  </si>
  <si>
    <t>Alpaca</t>
  </si>
  <si>
    <t>1 birth 30.01.2025</t>
  </si>
  <si>
    <t>Guanaco</t>
  </si>
  <si>
    <t>1 in the farm</t>
  </si>
  <si>
    <t>تمندوة جنوبية</t>
  </si>
  <si>
    <t xml:space="preserve">Lesser anteater </t>
  </si>
  <si>
    <t>Tamandua tetradactyla</t>
  </si>
  <si>
    <t>Llama</t>
  </si>
  <si>
    <t>Sika Deer</t>
  </si>
  <si>
    <t xml:space="preserve">15 move to farm - 2 Died 17.1.2025 </t>
  </si>
  <si>
    <t>Sambar</t>
  </si>
  <si>
    <t>Rusa Unicolot</t>
  </si>
  <si>
    <t xml:space="preserve"> 10 move to the farm </t>
  </si>
  <si>
    <t>Blackbuck</t>
  </si>
  <si>
    <t>Antilope Aervicapra</t>
  </si>
  <si>
    <t>Hyena</t>
  </si>
  <si>
    <t>الدنغو الاسترالي</t>
  </si>
  <si>
    <t>Australian Dingo</t>
  </si>
  <si>
    <t>Canis lupus dingo</t>
  </si>
  <si>
    <t>on the farm</t>
  </si>
  <si>
    <t>African elephant</t>
  </si>
  <si>
    <t>Loxodonta</t>
  </si>
  <si>
    <t>Raccoon</t>
  </si>
  <si>
    <t>4 moved to Military Zoo 08.01.2025</t>
  </si>
  <si>
    <t>Agouti</t>
  </si>
  <si>
    <t>النعام</t>
  </si>
  <si>
    <t>Ostrich</t>
  </si>
  <si>
    <t>Struthio Camelus</t>
  </si>
  <si>
    <t>Zebra</t>
  </si>
  <si>
    <t>Eland</t>
  </si>
  <si>
    <t xml:space="preserve"> (7 in the farm) </t>
  </si>
  <si>
    <t>Guinea Fowl</t>
  </si>
  <si>
    <t>Numida meleagris</t>
  </si>
  <si>
    <t>Blesbok</t>
  </si>
  <si>
    <t>1 died 20.01.2025</t>
  </si>
  <si>
    <t xml:space="preserve">5 in the Farm   </t>
  </si>
  <si>
    <t>7 in the Farm</t>
  </si>
  <si>
    <t>Bear</t>
  </si>
  <si>
    <t>وحيد القرن</t>
  </si>
  <si>
    <t>Rhino</t>
  </si>
  <si>
    <t>Ceratotherium simum</t>
  </si>
  <si>
    <t>Spring Buck</t>
  </si>
  <si>
    <t>Dorcas Gazelle</t>
  </si>
  <si>
    <t>طائر اللقلق أبديم</t>
  </si>
  <si>
    <t>Adbim Stork</t>
  </si>
  <si>
    <t>Anser</t>
  </si>
  <si>
    <t>الرخم</t>
  </si>
  <si>
    <t>Vulture</t>
  </si>
  <si>
    <t>Aegypius sp.</t>
  </si>
  <si>
    <t>Bactrian Camel</t>
  </si>
  <si>
    <t>حصان قزم</t>
  </si>
  <si>
    <t>Miniature Horse</t>
  </si>
  <si>
    <t>Equus ferys capallus</t>
  </si>
  <si>
    <t>In the farm</t>
  </si>
  <si>
    <t>Fallow Deer</t>
  </si>
  <si>
    <t>Ratel</t>
  </si>
  <si>
    <t>Mellivora capensis</t>
  </si>
  <si>
    <t>Giraffe</t>
  </si>
  <si>
    <t>Waterbuck</t>
  </si>
  <si>
    <t>5 move to the farm</t>
  </si>
  <si>
    <t>سيتاتنقا</t>
  </si>
  <si>
    <t>Sitatunga</t>
  </si>
  <si>
    <t>Tragelaphus spekii</t>
  </si>
  <si>
    <t>كركية</t>
  </si>
  <si>
    <t>Crane</t>
  </si>
  <si>
    <t>Gruidae</t>
  </si>
  <si>
    <t>Kinkajou</t>
  </si>
  <si>
    <t>Little Eagle</t>
  </si>
  <si>
    <t>باز هريس</t>
  </si>
  <si>
    <t>Harris Hawk</t>
  </si>
  <si>
    <t>Parabuteo unicinctus</t>
  </si>
  <si>
    <t>عقاب ذو سمرة مصفرة</t>
  </si>
  <si>
    <t>Tawny Eagle</t>
  </si>
  <si>
    <t>Aquila rapax</t>
  </si>
  <si>
    <t>Eurasian Eagle Owl</t>
  </si>
  <si>
    <t>Bubo bubo</t>
  </si>
  <si>
    <t>حوام شائع</t>
  </si>
  <si>
    <t>Eurasian Buzzard</t>
  </si>
  <si>
    <t>Buteo buteo</t>
  </si>
  <si>
    <t>باشق أوراسي</t>
  </si>
  <si>
    <t>Eurasian Sparrow Hawk</t>
  </si>
  <si>
    <t>Accipiter nisus</t>
  </si>
  <si>
    <t>باز أحمر الذيل</t>
  </si>
  <si>
    <t>Red Tailed Hawk</t>
  </si>
  <si>
    <t>Buteo jamaicensis</t>
  </si>
  <si>
    <t>سنقر</t>
  </si>
  <si>
    <t>Gyr Falcon</t>
  </si>
  <si>
    <t>Falco rusticolus</t>
  </si>
  <si>
    <t>Griffon Vulture</t>
  </si>
  <si>
    <t>Owl</t>
  </si>
  <si>
    <t>Tyto alba</t>
  </si>
  <si>
    <t>رخمة مصرية</t>
  </si>
  <si>
    <t>Egyptian Vulture</t>
  </si>
  <si>
    <t>Neophron percnopterus</t>
  </si>
  <si>
    <t>Burrowing Owl</t>
  </si>
  <si>
    <t xml:space="preserve">3 died January 2 and 6 2025 </t>
  </si>
  <si>
    <t>Common Crane</t>
  </si>
  <si>
    <t>Rock Hyrax</t>
  </si>
  <si>
    <t>Procavia capensis</t>
  </si>
  <si>
    <t>Bengal Tiger</t>
  </si>
  <si>
    <t>Orangutan</t>
  </si>
  <si>
    <t>Pongo abelii</t>
  </si>
  <si>
    <t>Mouflon</t>
  </si>
  <si>
    <t>Ovis Orientalis Orientalis</t>
  </si>
  <si>
    <t>Barbary Sheep</t>
  </si>
  <si>
    <t>2 moved in Military Zoo 08.01.2025</t>
  </si>
  <si>
    <t>الوعل النوبي</t>
  </si>
  <si>
    <t>Nubian Ibex</t>
  </si>
  <si>
    <t>Capra nubiana</t>
  </si>
  <si>
    <t>6 birth 25 and 26 January 2025</t>
  </si>
  <si>
    <t>Egyptian Goose</t>
  </si>
  <si>
    <t>بط منزلي</t>
  </si>
  <si>
    <t>Domastic duck</t>
  </si>
  <si>
    <t>Anas platyrhynchos</t>
  </si>
  <si>
    <t>Chimpanzee</t>
  </si>
  <si>
    <t>توراكو – الطورق</t>
  </si>
  <si>
    <t>Touraco</t>
  </si>
  <si>
    <t>Tauraco corythaix</t>
  </si>
  <si>
    <t>Dusky Moorhen</t>
  </si>
  <si>
    <t>Gallinula tenebrosa</t>
  </si>
  <si>
    <t>White Stork</t>
  </si>
  <si>
    <t>الدايكر</t>
  </si>
  <si>
    <t>Duiker</t>
  </si>
  <si>
    <t>Sylvicapra grimmia</t>
  </si>
  <si>
    <t>ظبي ملكي</t>
  </si>
  <si>
    <t>Royal Antelope</t>
  </si>
  <si>
    <t>Neotragus pygmaeus</t>
  </si>
  <si>
    <t>Caracal</t>
  </si>
  <si>
    <t>ابو شوك – النيص</t>
  </si>
  <si>
    <t>Crested Porcupine</t>
  </si>
  <si>
    <t>Hystrix cristata</t>
  </si>
  <si>
    <t xml:space="preserve">7 in the farm  </t>
  </si>
  <si>
    <t>Spider Monkey</t>
  </si>
  <si>
    <t>Ateles sp.</t>
  </si>
  <si>
    <t>Colobus Monkey</t>
  </si>
  <si>
    <t>1 died 08.01.2025</t>
  </si>
  <si>
    <t>Baboon</t>
  </si>
  <si>
    <t>Crab Eating Macaque</t>
  </si>
  <si>
    <t>1 birth 12.01.2025</t>
  </si>
  <si>
    <t>Tufted capuchin</t>
  </si>
  <si>
    <t>6 Rhesus Monkey added</t>
  </si>
  <si>
    <t>Gibbon</t>
  </si>
  <si>
    <t>Arabian Grey Wolf</t>
  </si>
  <si>
    <t xml:space="preserve"> Canis lupus arab</t>
  </si>
  <si>
    <t>3 in the farm</t>
  </si>
  <si>
    <t>الباز الجزال</t>
  </si>
  <si>
    <t>Peregrine Falcon</t>
  </si>
  <si>
    <t>Falco peregrinus</t>
  </si>
  <si>
    <t>اليمام البري</t>
  </si>
  <si>
    <t>Dove</t>
  </si>
  <si>
    <t>Columba sp.</t>
  </si>
  <si>
    <t>عقبان</t>
  </si>
  <si>
    <t>Eagles</t>
  </si>
  <si>
    <t>Aquila sp.</t>
  </si>
  <si>
    <t>السمان</t>
  </si>
  <si>
    <t>Quail</t>
  </si>
  <si>
    <t>Coturnix coturnix</t>
  </si>
  <si>
    <t>حمام مروحي الذيل</t>
  </si>
  <si>
    <t>Fan Tailed Pigeon</t>
  </si>
  <si>
    <t>Columba livia</t>
  </si>
  <si>
    <t>Inconclusive</t>
  </si>
  <si>
    <t>طائر الارز</t>
  </si>
  <si>
    <t>Rice Bird ( House Sparrow)</t>
  </si>
  <si>
    <t>Passer domesticus</t>
  </si>
  <si>
    <t>Sand Red Fox</t>
  </si>
  <si>
    <t xml:space="preserve">   3 in the farm</t>
  </si>
  <si>
    <t>الطائر الازرق</t>
  </si>
  <si>
    <t>fairy blue bird</t>
  </si>
  <si>
    <t>Irena puella</t>
  </si>
  <si>
    <t>White Cheek Bulbul</t>
  </si>
  <si>
    <t>طيور مانيكن</t>
  </si>
  <si>
    <t>Mannikin</t>
  </si>
  <si>
    <t>Lonchura sp.</t>
  </si>
  <si>
    <t>Weaver</t>
  </si>
  <si>
    <t>Ploceus cucullatus bohndorffi</t>
  </si>
  <si>
    <t>Black Bird</t>
  </si>
  <si>
    <t>زبرا مانيكن</t>
  </si>
  <si>
    <t>Zebra Mannikin</t>
  </si>
  <si>
    <t>Taeniopygia guttata</t>
  </si>
  <si>
    <t>اوز صيني</t>
  </si>
  <si>
    <t>Swan Goose</t>
  </si>
  <si>
    <t>Anser cygnoides</t>
  </si>
  <si>
    <t>ماينة هندية</t>
  </si>
  <si>
    <t>Indian Mynah</t>
  </si>
  <si>
    <t>Acridotheres tristis</t>
  </si>
  <si>
    <t>ماينة التلال</t>
  </si>
  <si>
    <t>Hill Mynah</t>
  </si>
  <si>
    <t>Gracula religiosa</t>
  </si>
  <si>
    <t>طائر تدرج مألوف</t>
  </si>
  <si>
    <t>Common Pheasant</t>
  </si>
  <si>
    <t>حباري</t>
  </si>
  <si>
    <t>Hubara Bustard</t>
  </si>
  <si>
    <t>Chlamydotis undulata</t>
  </si>
  <si>
    <t>Toucan</t>
  </si>
  <si>
    <t>Crowned Pigeon</t>
  </si>
  <si>
    <t>Black &amp; White Ruffed Lemur</t>
  </si>
  <si>
    <t> Spotted paca</t>
  </si>
  <si>
    <t>cuniculus paca</t>
  </si>
  <si>
    <t>1 died 22.01.2025</t>
  </si>
  <si>
    <t>Sand Cat</t>
  </si>
  <si>
    <t>felis margarita</t>
  </si>
  <si>
    <t>Marmoset</t>
  </si>
  <si>
    <t>Callithrix sp.</t>
  </si>
  <si>
    <t>Serval Cat</t>
  </si>
  <si>
    <t>2 birth January 4, 2025</t>
  </si>
  <si>
    <t>Green Parrot / Monk parakeet</t>
  </si>
  <si>
    <t>Alexandrine Parrot</t>
  </si>
  <si>
    <t xml:space="preserve">1 died 31.01.2025 </t>
  </si>
  <si>
    <t>Sun conure</t>
  </si>
  <si>
    <t>Arrived 23 January 2025 From NCW</t>
  </si>
  <si>
    <t>Fisher Love Bird</t>
  </si>
  <si>
    <t>Peach face love bird</t>
  </si>
  <si>
    <t>Budgerigar</t>
  </si>
  <si>
    <t>African Gray Parrot</t>
  </si>
  <si>
    <t>Blue &amp; Yellow Macaw</t>
  </si>
  <si>
    <t>Ring Neck Parakeet</t>
  </si>
  <si>
    <t>Psittacula krameri</t>
  </si>
  <si>
    <t>Added 8 from NCW</t>
  </si>
  <si>
    <t>امازون ازرق الجبهة</t>
  </si>
  <si>
    <t>Blue Fronted Amazon</t>
  </si>
  <si>
    <t>ببغاء أحمر الصدر</t>
  </si>
  <si>
    <t>Moustached parakeet</t>
  </si>
  <si>
    <t>Psittacula Alexandri</t>
  </si>
  <si>
    <t xml:space="preserve"> Inconclusive</t>
  </si>
  <si>
    <t>7 In the farm</t>
  </si>
  <si>
    <t>Long Billed Corella / Bare-eyed Corella</t>
  </si>
  <si>
    <t>Cacatua sp.</t>
  </si>
  <si>
    <t>2 in the farm</t>
  </si>
  <si>
    <t>Silver Cockatoo</t>
  </si>
  <si>
    <t>حمامة الفاكهة</t>
  </si>
  <si>
    <t>Fruit Dove</t>
  </si>
  <si>
    <t>Ptilinopus</t>
  </si>
  <si>
    <t>Nile Crocodile</t>
  </si>
  <si>
    <t>Crocodylus niloticus</t>
  </si>
  <si>
    <t>6 young Crocodile transfered to Military Zoo 19.08.2024</t>
  </si>
  <si>
    <t>Red-Eared Terrapin Turtles</t>
  </si>
  <si>
    <t>Trachemys scripta elegans</t>
  </si>
  <si>
    <t>5 turtles transfered to Military Zoo 19.08.2024</t>
  </si>
  <si>
    <t>American crocodile or Alligator</t>
  </si>
  <si>
    <t>1 died 21.01.2025</t>
  </si>
  <si>
    <t>Arabian Dhub</t>
  </si>
  <si>
    <t>Uromastyx sp.</t>
  </si>
  <si>
    <t>Cobra</t>
  </si>
  <si>
    <t>Naja sp.</t>
  </si>
  <si>
    <t>Rain Bow Boa</t>
  </si>
  <si>
    <t>الافعى ذات الجرس</t>
  </si>
  <si>
    <t>Rattle Snake</t>
  </si>
  <si>
    <t>Crotalus cerastes</t>
  </si>
  <si>
    <t>Schokari Sand Snake</t>
  </si>
  <si>
    <t>ثعابين</t>
  </si>
  <si>
    <t>Snakes</t>
  </si>
  <si>
    <t>Serpentes sp.</t>
  </si>
  <si>
    <t>ورل</t>
  </si>
  <si>
    <t>Monitor</t>
  </si>
  <si>
    <t>Varanus griseus</t>
  </si>
  <si>
    <t>Indian Python</t>
  </si>
  <si>
    <t>Creates Viper</t>
  </si>
  <si>
    <t>السقنقور</t>
  </si>
  <si>
    <t>Blue Skink</t>
  </si>
  <si>
    <t>Tiliqua sp.</t>
  </si>
  <si>
    <t>اغوانا</t>
  </si>
  <si>
    <t>Iguana</t>
  </si>
  <si>
    <t>Iguana iguana</t>
  </si>
  <si>
    <t>التقو الذهبي</t>
  </si>
  <si>
    <t>Golden Tegu</t>
  </si>
  <si>
    <t>Tupinambis teguixin</t>
  </si>
  <si>
    <t>Green Anaconda</t>
  </si>
  <si>
    <t>Rock Python</t>
  </si>
  <si>
    <t>الاصلة العاصرة</t>
  </si>
  <si>
    <t>Constrictor Boa</t>
  </si>
  <si>
    <t>Boa constrictor</t>
  </si>
  <si>
    <t>Cheetah</t>
  </si>
  <si>
    <t xml:space="preserve">2 cheetah died January 6 and 28, 2025  </t>
  </si>
  <si>
    <t xml:space="preserve"> (black) Jaguar</t>
  </si>
  <si>
    <t>Pygmy Hippo</t>
  </si>
  <si>
    <t>Choeropsis liberiensis</t>
  </si>
  <si>
    <t>1 died 12.01.2025</t>
  </si>
  <si>
    <t>Flying Fox</t>
  </si>
  <si>
    <t>Pteropus sp.</t>
  </si>
  <si>
    <t>Banded Mongoose</t>
  </si>
  <si>
    <t>Wild Cat</t>
  </si>
  <si>
    <t>Felis lybica</t>
  </si>
  <si>
    <t>Lion</t>
  </si>
  <si>
    <t>Panthera leo</t>
  </si>
  <si>
    <t>Fulvous Duck</t>
  </si>
  <si>
    <t>Swan</t>
  </si>
  <si>
    <t>Cygnus</t>
  </si>
  <si>
    <t>بط مسكوفي</t>
  </si>
  <si>
    <t>Muschovy Duck</t>
  </si>
  <si>
    <t>Cairina moschata</t>
  </si>
  <si>
    <t>صائد المحار</t>
  </si>
  <si>
    <t>Oyster Catcher</t>
  </si>
  <si>
    <t>Strigiformes</t>
  </si>
  <si>
    <t>Chukar</t>
  </si>
  <si>
    <t>1 died 17.1.2025</t>
  </si>
  <si>
    <t>Mandarin Duck</t>
  </si>
  <si>
    <t>Added 6 from Sela</t>
  </si>
  <si>
    <t>Golden Pheasant</t>
  </si>
  <si>
    <t>Pelican</t>
  </si>
  <si>
    <t>Pelecanus onocrotalus</t>
  </si>
  <si>
    <t>Inconclusive 3 added from NCW</t>
  </si>
  <si>
    <t>Patagonian Mara</t>
  </si>
  <si>
    <t>Hornbill</t>
  </si>
  <si>
    <t>African Leopard</t>
  </si>
  <si>
    <t xml:space="preserve">Panthera pardus </t>
  </si>
  <si>
    <t>Sun Bear</t>
  </si>
  <si>
    <t>Green Monkey</t>
  </si>
  <si>
    <t>2  transfered to Military Zoo 19.08.2024 - 1 Birth 11.01.2025</t>
  </si>
  <si>
    <t>Ring tailed Lemur</t>
  </si>
  <si>
    <t>Red Lemur</t>
  </si>
  <si>
    <t>Varecia rubra</t>
  </si>
  <si>
    <t>white tiger</t>
  </si>
  <si>
    <t>نيالا</t>
  </si>
  <si>
    <t>Nyala</t>
  </si>
  <si>
    <t>Tragelaphus angasii</t>
  </si>
  <si>
    <t xml:space="preserve"> In the farm</t>
  </si>
  <si>
    <t>رون</t>
  </si>
  <si>
    <t>Roan antelope</t>
  </si>
  <si>
    <t>Hippotragus equinus</t>
  </si>
  <si>
    <t>Gazella gazella.</t>
  </si>
  <si>
    <t>Great Indian Bustard</t>
  </si>
  <si>
    <t>1 birth 14.01.2025</t>
  </si>
  <si>
    <t>Axis Deer</t>
  </si>
  <si>
    <t>6 in the farm</t>
  </si>
  <si>
    <t>تيتل الهرتبيس</t>
  </si>
  <si>
    <t>Red Harte Beest</t>
  </si>
  <si>
    <t>Alcelaphus buselaphus caama</t>
  </si>
  <si>
    <t>ظبي الكودو الكبير</t>
  </si>
  <si>
    <t>Greater Kudu</t>
  </si>
  <si>
    <t>Tragelaphus Strepsiceros</t>
  </si>
  <si>
    <t>التيل الأحمر</t>
  </si>
  <si>
    <t>Lechwe</t>
  </si>
  <si>
    <t>Kobus Leche</t>
  </si>
  <si>
    <t>ظبي السابل</t>
  </si>
  <si>
    <t>Sable Antelope</t>
  </si>
  <si>
    <t>Hippotragus niger</t>
  </si>
  <si>
    <t>White Lions</t>
  </si>
  <si>
    <t>Sloth</t>
  </si>
  <si>
    <t>1 died 31.01.2025</t>
  </si>
  <si>
    <t>تايرا</t>
  </si>
  <si>
    <t>Tayra</t>
  </si>
  <si>
    <t>Eira Barbara</t>
  </si>
  <si>
    <t>Bob Cat</t>
  </si>
  <si>
    <t>Lynx Rufus</t>
  </si>
  <si>
    <t>Otter</t>
  </si>
  <si>
    <t>Lutra Canadensis</t>
  </si>
  <si>
    <t>Binturong</t>
  </si>
  <si>
    <t>Puma</t>
  </si>
  <si>
    <t>أفعى الرمش</t>
  </si>
  <si>
    <t>Eyelash Viper</t>
  </si>
  <si>
    <t>Bothriechis Schlegelii</t>
  </si>
  <si>
    <t>الماتا ماتا</t>
  </si>
  <si>
    <t>Mata Mata</t>
  </si>
  <si>
    <t>Chelus Fimbriata</t>
  </si>
  <si>
    <t>وحش الجيلا</t>
  </si>
  <si>
    <t>Gila Monster</t>
  </si>
  <si>
    <t>Heloderma Suspectum</t>
  </si>
  <si>
    <t>السحلفاة التمساح</t>
  </si>
  <si>
    <t>Alligayor Snapping Turtle</t>
  </si>
  <si>
    <t>Macrochelys Temminckii</t>
  </si>
  <si>
    <t>أفعى الشجرة الزمردية</t>
  </si>
  <si>
    <t>Emerald Tree Boa</t>
  </si>
  <si>
    <t>Corallus Caninus</t>
  </si>
  <si>
    <t>أفعى الراسرة الزرقاء</t>
  </si>
  <si>
    <t>Blue Racer Snake</t>
  </si>
  <si>
    <t>Coluber Constrictor Foxii</t>
  </si>
  <si>
    <t>أفعى الجرذان</t>
  </si>
  <si>
    <t>Indigo Eastern Rat Snake</t>
  </si>
  <si>
    <t>Drymarchon Couperi</t>
  </si>
  <si>
    <t>سحلية أجما الصخرية</t>
  </si>
  <si>
    <t>Penisular Rock Agama</t>
  </si>
  <si>
    <t>Psammophilus Dorsalis</t>
  </si>
  <si>
    <t>ثعبان الحليب</t>
  </si>
  <si>
    <t>Milk Snake</t>
  </si>
  <si>
    <t>Lampropeltis Triangulum</t>
  </si>
  <si>
    <t>سحلية الباسيليق الخضراء</t>
  </si>
  <si>
    <t>Green Basilisk Lizard</t>
  </si>
  <si>
    <t>Basiliscus Basiliscus</t>
  </si>
  <si>
    <t>كابي بارا</t>
  </si>
  <si>
    <t>Capybara</t>
  </si>
  <si>
    <t>Hydrochoerus hydrochaeris</t>
  </si>
  <si>
    <t>الحرباء المتنكرة</t>
  </si>
  <si>
    <t>Veiled Chameleon</t>
  </si>
  <si>
    <t>Chamaeleo Calyptratus</t>
  </si>
  <si>
    <t>الأغوانا وحيدة القرن</t>
  </si>
  <si>
    <t>Rhino Iguana</t>
  </si>
  <si>
    <t>Cyclura Cornuta</t>
  </si>
  <si>
    <t>ثعبان الغارتر</t>
  </si>
  <si>
    <t>Common Gar Ter Snake</t>
  </si>
  <si>
    <t>Thamnophis Sirtalis Sirtalis</t>
  </si>
  <si>
    <t>الثعبان الملك (كاليفورنيا)</t>
  </si>
  <si>
    <t>California King Snake</t>
  </si>
  <si>
    <t>Lampropeltis Getula California</t>
  </si>
  <si>
    <t>Corn Snake</t>
  </si>
  <si>
    <t>سحلية أجمة</t>
  </si>
  <si>
    <t>Agama Lizard</t>
  </si>
  <si>
    <t>Agama Agama</t>
  </si>
  <si>
    <t>الورل التيلندي</t>
  </si>
  <si>
    <t>Thailand Monitor Lizard</t>
  </si>
  <si>
    <t>Varanus Salvator</t>
  </si>
  <si>
    <t xml:space="preserve"> (spotted) Jaguar</t>
  </si>
  <si>
    <t xml:space="preserve">  </t>
  </si>
  <si>
    <t xml:space="preserve">jaguarundi </t>
  </si>
  <si>
    <t>Peacock</t>
  </si>
  <si>
    <t>Arabian Tahr</t>
  </si>
  <si>
    <t>كركي متوج رمادي</t>
  </si>
  <si>
    <t>Grey Crown Crane</t>
  </si>
  <si>
    <t>Balearica regulorum</t>
  </si>
  <si>
    <t>Black Crowned Crane</t>
  </si>
  <si>
    <t>Balearica pavonina</t>
  </si>
  <si>
    <t>ذئب الأرض</t>
  </si>
  <si>
    <t>Aardwolf</t>
  </si>
  <si>
    <t>Proteles cristata</t>
  </si>
  <si>
    <t>Crocodile Yellow</t>
  </si>
  <si>
    <t>Meerkat</t>
  </si>
  <si>
    <t>Cockatiel</t>
  </si>
  <si>
    <t xml:space="preserve">ببغاء ذو رأس برقوقية </t>
  </si>
  <si>
    <t>Slaty Headed Parakeet</t>
  </si>
  <si>
    <t>Psittacula himalayana</t>
  </si>
  <si>
    <t>مالك الحزين</t>
  </si>
  <si>
    <t>Heron</t>
  </si>
  <si>
    <t>Ardeidae</t>
  </si>
  <si>
    <t>خنزير غينيا</t>
  </si>
  <si>
    <t>Guinea Pig</t>
  </si>
  <si>
    <t>Cavia porcellus</t>
  </si>
  <si>
    <t>الأرنب</t>
  </si>
  <si>
    <t>Rabbit</t>
  </si>
  <si>
    <t>Oryctolagus cuniculus</t>
  </si>
  <si>
    <t>دجاج</t>
  </si>
  <si>
    <t>Booted Bantam Chicken</t>
  </si>
  <si>
    <t>رتيلااء جالوت أكل الطيور</t>
  </si>
  <si>
    <t>Bird eating tarantula</t>
  </si>
  <si>
    <t>Theraphosa blondi</t>
  </si>
  <si>
    <t xml:space="preserve">رتيلاء هيكل عظمي الساق </t>
  </si>
  <si>
    <t>Skeleton legged tarantula</t>
  </si>
  <si>
    <t>Ephebopus murinus</t>
  </si>
  <si>
    <t>ببغاء إكليكتوس</t>
  </si>
  <si>
    <t>Eclectus Parrot</t>
  </si>
  <si>
    <t>Eclectus roratus</t>
  </si>
  <si>
    <t>From NCW</t>
  </si>
  <si>
    <t>إغوانة</t>
  </si>
  <si>
    <t>Red Iguana</t>
  </si>
  <si>
    <t>From NCW - Died 18.01.2025</t>
  </si>
  <si>
    <t>التقو الأبيض والأسود</t>
  </si>
  <si>
    <t>Black and White Tegu</t>
  </si>
  <si>
    <t>Salvator merianae</t>
  </si>
  <si>
    <t>أناكوندا الأصفر</t>
  </si>
  <si>
    <t>Yellow Anaconda</t>
  </si>
  <si>
    <t>Eunectes notaeus</t>
  </si>
  <si>
    <t>ثعبان الرمل</t>
  </si>
  <si>
    <t>Stout Sand Snake</t>
  </si>
  <si>
    <t>Psammophis longifrons</t>
  </si>
  <si>
    <t>أفعى نافخة</t>
  </si>
  <si>
    <t>Puff Adder</t>
  </si>
  <si>
    <t>Bitis arietans</t>
  </si>
  <si>
    <t>ناشر مصري</t>
  </si>
  <si>
    <t xml:space="preserve">Egyptian Cobra </t>
  </si>
  <si>
    <t>Naja haje</t>
  </si>
  <si>
    <t>أصلة شبكية</t>
  </si>
  <si>
    <t>Reticulated Python</t>
  </si>
  <si>
    <t>Malayopython reticulatus</t>
  </si>
  <si>
    <t xml:space="preserve">  From NCW</t>
  </si>
  <si>
    <t>طائر الدنتيل ذو الخدين البيضاء</t>
  </si>
  <si>
    <t>White Cheeked Pintail</t>
  </si>
  <si>
    <t>Anas Bahamensis</t>
  </si>
  <si>
    <t>البطة الصافرة ذات الوجه الأبيض</t>
  </si>
  <si>
    <t>White Faced  Whistling Duck</t>
  </si>
  <si>
    <t>Dendrocigna Viduata</t>
  </si>
  <si>
    <t>Arrived 23 January 2025 From NCW (1 died 25 January 2025)</t>
  </si>
  <si>
    <t>البط البري الشمالي</t>
  </si>
  <si>
    <t>Northen Pintail</t>
  </si>
  <si>
    <t>Anas Acuta</t>
  </si>
  <si>
    <t>ابو منجل القرمزي</t>
  </si>
  <si>
    <t>Red Ibis</t>
  </si>
  <si>
    <t>Eudocimus Ruber</t>
  </si>
  <si>
    <t>مدير خدمات الحيوانات</t>
  </si>
  <si>
    <t>مسجل الحديقة</t>
  </si>
  <si>
    <t>محاسب</t>
  </si>
  <si>
    <t>مدير التشغيل والصيانة</t>
  </si>
  <si>
    <t>مدير المشروع</t>
  </si>
  <si>
    <t xml:space="preserve"> هنري  اودنج </t>
  </si>
  <si>
    <t>ارنولد رافيندا رافيرا</t>
  </si>
  <si>
    <t>اسفيد جي هانسيني جا ملات ايرانديكا</t>
  </si>
  <si>
    <t xml:space="preserve"> فهد العطوي</t>
  </si>
  <si>
    <t>جوناثان بوول كولن</t>
  </si>
  <si>
    <t>ADD/DECLINE</t>
  </si>
  <si>
    <t>جرد مجموعة حيوانات حديقة الحيوان بالرياض اعتبارًا من فبراير 2025</t>
  </si>
  <si>
    <t xml:space="preserve"> Riyadh Zoo Animal Collection Inventory as of February 2025</t>
  </si>
  <si>
    <t>`</t>
  </si>
  <si>
    <t>Died 16.2.2025</t>
  </si>
  <si>
    <t>Birth 13.02.2025</t>
  </si>
  <si>
    <t xml:space="preserve">Birth 05 and 25.02.2025 </t>
  </si>
  <si>
    <t xml:space="preserve">15 move to farm </t>
  </si>
  <si>
    <t xml:space="preserve">Birth 11 and 19.02.2025 </t>
  </si>
  <si>
    <t xml:space="preserve">Birth 25.02.2025 </t>
  </si>
  <si>
    <t xml:space="preserve">Died 15.2.2025 </t>
  </si>
  <si>
    <t>3 Hatched 20.02.2025 (Died 21.2.2025)</t>
  </si>
  <si>
    <t xml:space="preserve">Died 25.2.2025 </t>
  </si>
  <si>
    <t xml:space="preserve"> 8 From NCW Hatched 11 and 12.02.2025 </t>
  </si>
  <si>
    <t xml:space="preserve">Died 19.2.2025 </t>
  </si>
  <si>
    <t>Died10.02.2025</t>
  </si>
  <si>
    <t>Added 6</t>
  </si>
  <si>
    <t>Died 13.02.2025</t>
  </si>
  <si>
    <t xml:space="preserve">died 10.2.2025 and 24.2.2025 </t>
  </si>
  <si>
    <t>Birth10,12,13 .Feb.2025</t>
  </si>
  <si>
    <t xml:space="preserve">From NCW </t>
  </si>
  <si>
    <t xml:space="preserve">Arrived 23 January 2025 From NCW </t>
  </si>
  <si>
    <t>Arrived 23 January 2025 From NCW (Died 09.02.2025)</t>
  </si>
  <si>
    <t>جرد مجموعة حيوانات حديقة الحيوان بالرياض لشهر مارس 2025</t>
  </si>
  <si>
    <t xml:space="preserve"> Riyadh Zoo Animal Collection Inventory as of March 2025</t>
  </si>
  <si>
    <t xml:space="preserve"> (7 in the farm) 20.03.2025 Birth</t>
  </si>
  <si>
    <t xml:space="preserve">06.03.2025   Died </t>
  </si>
  <si>
    <t>Died 13.03.2025</t>
  </si>
  <si>
    <t>add Common Stork</t>
  </si>
  <si>
    <t xml:space="preserve">29.03 2025 Died </t>
  </si>
  <si>
    <t xml:space="preserve">30.03.2025 Hatch </t>
  </si>
  <si>
    <t xml:space="preserve">8 Hactched 29.03.2025 (Died 12 and 17.3.2025) </t>
  </si>
  <si>
    <t>2 in the farm 29.03.2025 Hatched</t>
  </si>
  <si>
    <t xml:space="preserve">05.03.2025 Hatched </t>
  </si>
  <si>
    <t>22.3.2025 died</t>
  </si>
  <si>
    <t xml:space="preserve">2 added </t>
  </si>
  <si>
    <t>2  transfered to Military Zoo 19.08.2024</t>
  </si>
  <si>
    <t>13.03.2025 Birth</t>
  </si>
  <si>
    <t>19.03.2025 Died</t>
  </si>
  <si>
    <t>25.03.2025 Died</t>
  </si>
  <si>
    <t>جرد مجموعة حيوانات لحديقة الحيوان بالرياض لشهر أبريل 2025</t>
  </si>
  <si>
    <t xml:space="preserve"> Riyadh Zoo Animal Collection Inventory as of April 2025</t>
  </si>
  <si>
    <t xml:space="preserve">Animals move in Military Zoo 14.04.2025  </t>
  </si>
  <si>
    <t>Birth 26.04.2025</t>
  </si>
  <si>
    <t>2 move in Military Zoo</t>
  </si>
  <si>
    <t xml:space="preserve">Birth 30/04/2025 </t>
  </si>
  <si>
    <t>Died 05.04.2025</t>
  </si>
  <si>
    <t>Birth 23/04/2025</t>
  </si>
  <si>
    <t xml:space="preserve">Died 06.04.2025 </t>
  </si>
  <si>
    <t xml:space="preserve">Died 24.4.2025 </t>
  </si>
  <si>
    <t xml:space="preserve">Died 22/04/2025 </t>
  </si>
  <si>
    <t>2 added Donated</t>
  </si>
  <si>
    <t xml:space="preserve">Animals move in Military Zoo 14.04.2025 </t>
  </si>
  <si>
    <t>Died 14.04.2025</t>
  </si>
  <si>
    <t>Died 24/04/2025</t>
  </si>
  <si>
    <t>Arrived 23 January 2025 From NCW (</t>
  </si>
  <si>
    <t xml:space="preserve">Died 01 and 25.04.2025 </t>
  </si>
  <si>
    <t>جرد مجموعة حيوانات لحديقة الحيوان بالرياض لشهر مايو 2025</t>
  </si>
  <si>
    <t xml:space="preserve"> Riyadh Zoo Animal Collection Inventory as of May 2025</t>
  </si>
  <si>
    <t>4 in the farm (06/05/2025 Died)</t>
  </si>
  <si>
    <t xml:space="preserve">(Birth 12,13,14,  16 28 .May.2025) 1 died 20.05.2025    </t>
  </si>
  <si>
    <t>Donated from NCW May 8, 2025</t>
  </si>
  <si>
    <t xml:space="preserve"> Exchange - 1.2 Striped Hyena May 12, 2025</t>
  </si>
  <si>
    <t>Exchange - 1.1 European Bear</t>
  </si>
  <si>
    <t>6 Barn Owl Donated from NCW May 8, 2025</t>
  </si>
  <si>
    <t xml:space="preserve">(Birth 11-15/05/2025) </t>
  </si>
  <si>
    <t>Birth 07/05/2025</t>
  </si>
  <si>
    <t xml:space="preserve">Birth 28/05/2025 </t>
  </si>
  <si>
    <t>Donated 3 from NCW May 8, 2025</t>
  </si>
  <si>
    <t>03/05/2025 Hatched</t>
  </si>
  <si>
    <t>Donated 2 from NCW May 12, 2025</t>
  </si>
  <si>
    <t>Private Donation 24 May 2025</t>
  </si>
  <si>
    <t>2 Bali Mynah Donated from NCW May 8, 2025</t>
  </si>
  <si>
    <t>6 Budgerigar Private Donation 24 May 2025</t>
  </si>
  <si>
    <t>1 Silver Cockatoo Donated from NCW May 8, 2025</t>
  </si>
  <si>
    <t>Private Donation 31 May 2024</t>
  </si>
  <si>
    <t>Added 1 Puff Adder form NCW</t>
  </si>
  <si>
    <t>Added 1 Sand Snake from NCW</t>
  </si>
  <si>
    <t>Died 17/05/2025 (Added 1 Reticulated Python frm NCW)</t>
  </si>
  <si>
    <t>Added 1 yellow Anaconda from NCW</t>
  </si>
  <si>
    <t>Donated 2 Ball Pyhton from NCW May 8, 2025</t>
  </si>
  <si>
    <t>2 White Tail Mongoose Donated from NCW May 8, 2025</t>
  </si>
  <si>
    <t>1 Donated form NCW May 8, 2025</t>
  </si>
  <si>
    <t>Birth 07.05.2025</t>
  </si>
  <si>
    <t xml:space="preserve">32 Donated 24 May 2025 from NCW and 6 from Private Donation </t>
  </si>
  <si>
    <t>جرد مجموعة حيوانات حديقة الحيوان بالرياض لشهر يونيو 2025</t>
  </si>
  <si>
    <t xml:space="preserve"> Riyadh Zoo Animal Collection Inventory as of June 2025</t>
  </si>
  <si>
    <t xml:space="preserve">27/6/2025 Birth </t>
  </si>
  <si>
    <t xml:space="preserve">09,14/06/2025 Birth </t>
  </si>
  <si>
    <t>09/06/2025 Birth</t>
  </si>
  <si>
    <t xml:space="preserve">02/06/2025 Birth </t>
  </si>
  <si>
    <t xml:space="preserve">10/06/2025 Birth </t>
  </si>
  <si>
    <t xml:space="preserve">18.06.2025 Died </t>
  </si>
  <si>
    <t xml:space="preserve">25/6/2025 Hatched </t>
  </si>
  <si>
    <t>14,18.06.2025 Died</t>
  </si>
  <si>
    <t xml:space="preserve">02,03,11/06/2025 Birth </t>
  </si>
  <si>
    <t>جرد مجموعة حيوانات حديقة الحيوان بالرياض لشهر يوليو 2025</t>
  </si>
  <si>
    <t xml:space="preserve"> Riyadh Zoo Animal Collection Inventory as of July2025</t>
  </si>
  <si>
    <t>Birth 19.07.2025</t>
  </si>
  <si>
    <t xml:space="preserve"> (7 in the farm) Birth 26.07.2025</t>
  </si>
  <si>
    <t>1 died 16.07.2025</t>
  </si>
  <si>
    <t>Birth 18.07.2025</t>
  </si>
  <si>
    <t>1 died 30.07.2025</t>
  </si>
  <si>
    <t>Birth 31.07.2025</t>
  </si>
  <si>
    <t>1 died 20.07.2025</t>
  </si>
  <si>
    <t>Birth 27.07.2025</t>
  </si>
  <si>
    <t>1 died 10.07.2025</t>
  </si>
  <si>
    <t xml:space="preserve">3 Hatched 09.07.2025 (2 Adult died 10 and 26.07.2025) </t>
  </si>
  <si>
    <t>1 died 19.07.2025</t>
  </si>
  <si>
    <t>1 died 28.07.2025</t>
  </si>
  <si>
    <t>Birth 12.08.2025</t>
  </si>
  <si>
    <t>Died 22.08.2025</t>
  </si>
  <si>
    <t>Died 2.08.2025</t>
  </si>
  <si>
    <t>Died 07.08.2025</t>
  </si>
  <si>
    <t>Birth 14.08.2025</t>
  </si>
  <si>
    <t>Died 12.08.2025</t>
  </si>
  <si>
    <t>Died 25.08.2025</t>
  </si>
  <si>
    <t>Died 03.08.2025</t>
  </si>
  <si>
    <t xml:space="preserve">Hatched 12.08.2025 </t>
  </si>
  <si>
    <t>Died 04.08.2025</t>
  </si>
  <si>
    <t>Died 06.08.2025</t>
  </si>
  <si>
    <t>Died 18.08.2025</t>
  </si>
  <si>
    <t>جرد مجموعة حيوانات حديقة الحيوان بالرياض لشهر أغسطس 2025</t>
  </si>
  <si>
    <t xml:space="preserve"> Riyadh Zoo Animal Collection Inventory as of August 2025</t>
  </si>
  <si>
    <t xml:space="preserve">2  short </t>
  </si>
  <si>
    <t xml:space="preserve">5 short </t>
  </si>
  <si>
    <t>جرد حيوانات حديقة الحيوان بالرياض - سبتمبر 2025</t>
  </si>
  <si>
    <t xml:space="preserve"> Riyadh Zoo Animal Collection Inventory as of September 2025</t>
  </si>
  <si>
    <t>(Birth 04/09/2025)  6 in the farm</t>
  </si>
  <si>
    <t>Click Logo to Back</t>
  </si>
  <si>
    <t>3 short</t>
  </si>
  <si>
    <t>5 short</t>
  </si>
  <si>
    <t>2 short</t>
  </si>
  <si>
    <t>3 Donated by NCW May 8, 2025</t>
  </si>
  <si>
    <t>1 surplus</t>
  </si>
  <si>
    <t>1 short</t>
  </si>
  <si>
    <t>2 short 1 died 20.07.2025</t>
  </si>
  <si>
    <t>3 short 1 Died 25.08.2025</t>
  </si>
  <si>
    <t xml:space="preserve">4 short 1 Died 05.09.2025    </t>
  </si>
  <si>
    <t>even</t>
  </si>
  <si>
    <t>Crocodylus evenoticusus</t>
  </si>
  <si>
    <t>2 short 1 Died 05.04.2025</t>
  </si>
  <si>
    <t>2 short 1 Died 07.08.2025</t>
  </si>
  <si>
    <t>28 Short</t>
  </si>
  <si>
    <t xml:space="preserve">1 Died 06.04.2025 </t>
  </si>
  <si>
    <t>29 Short</t>
  </si>
  <si>
    <t>2 Surplus</t>
  </si>
  <si>
    <t>8 Hactched 29.03.2025 (Died 12 and 17.3.2025</t>
  </si>
  <si>
    <t>6 Surplus</t>
  </si>
  <si>
    <t>4 short</t>
  </si>
  <si>
    <t xml:space="preserve">4 Hatched 29.03.2025 </t>
  </si>
  <si>
    <t>2 Donated from NCW May 8, 2025</t>
  </si>
  <si>
    <t>Animal / Species Group</t>
  </si>
  <si>
    <t>Minimum Outdoor Enclosure Size</t>
  </si>
  <si>
    <t>Height / Vertical Space</t>
  </si>
  <si>
    <t>Special Features (Gulf Adaptation)</t>
  </si>
  <si>
    <t>Big Cats (Lion, Tiger, Leopard, Jaguar)</t>
  </si>
  <si>
    <t>Shade shelters, cooled dens, climbing rocks, pools (esp. for tigers).</t>
  </si>
  <si>
    <t>~ 2,000 m² per pair</t>
  </si>
  <si>
    <t>Long open runs, shaded resting zones, shrubs for cover.</t>
  </si>
  <si>
    <t>Bears (Brown, Sloth, Sun, Asiatic Black)</t>
  </si>
  <si>
    <t>~ 1,500 m² per pair</t>
  </si>
  <si>
    <t>Deep pools, shade trees, cooled caves/dens.</t>
  </si>
  <si>
    <t>Large Herbivores (Rhino, Wild Buffalo, Gaur, Wild Ass)</t>
  </si>
  <si>
    <t>~ 1,500–2,000 m² per pair/herd</t>
  </si>
  <si>
    <t>Open terrain</t>
  </si>
  <si>
    <t>Mud wallows, shaded shelters, water troughs.</t>
  </si>
  <si>
    <t>Elephants (Asian/African)</t>
  </si>
  <si>
    <t>~ 20,000–30,000 m² (2–3 hectares) per group</t>
  </si>
  <si>
    <t>Open</t>
  </si>
  <si>
    <t>Large pool, mud wallow, shade shelters, misting/cooling systems.</t>
  </si>
  <si>
    <t>~ 2,000 m² for herd</t>
  </si>
  <si>
    <t>Tall shade structures, browse feeders, sand flooring.</t>
  </si>
  <si>
    <t>Zebra, Antelope, Deer</t>
  </si>
  <si>
    <t>~ 1,000–1,500 m² for herd</t>
  </si>
  <si>
    <t>Grazing pasture, shade shelters, water ponds.</t>
  </si>
  <si>
    <t>Wolves, Wild Dogs, Jackals</t>
  </si>
  <si>
    <t>~ 500–1,000 m² per pack</t>
  </si>
  <si>
    <t>Multiple dens, shaded areas, cooled retreats.</t>
  </si>
  <si>
    <t>Primates (Langurs, Macaques, Capuchins)</t>
  </si>
  <si>
    <t>~ 400–600 m² for troop</t>
  </si>
  <si>
    <t>Climbing ropes, shade trees, indoor cooled houses.</t>
  </si>
  <si>
    <t>Great Apes (Chimpanzee, Gorilla, Orangutan)</t>
  </si>
  <si>
    <t>~ 1,000 m² for troop</t>
  </si>
  <si>
    <t>Complex climbing frames, shaded towers, indoor A/C houses.</t>
  </si>
  <si>
    <t>Small Mammals (Meerkat, Lemur, Mongooses)</t>
  </si>
  <si>
    <t>~ 80–150 m² per group</t>
  </si>
  <si>
    <t>Burrows, shade shelters, climbing logs.</t>
  </si>
  <si>
    <t>Birds of Prey Aviary</t>
  </si>
  <si>
    <t>~ 300 m²</t>
  </si>
  <si>
    <t>Flight space, shaded perches, cooled nest boxes.</t>
  </si>
  <si>
    <t>Flying Birds (Parrots, Hornbills, etc.)</t>
  </si>
  <si>
    <t>~ 80 m²</t>
  </si>
  <si>
    <t>Trees, perches, shaded aviary mesh.</t>
  </si>
  <si>
    <t>Water Birds / Mixed Aviary</t>
  </si>
  <si>
    <t>~ 300 m² land + 60 m² water</t>
  </si>
  <si>
    <t>Shallow pool (1.5 m), shaded pond edges, sandbanks.</t>
  </si>
  <si>
    <t>Crocodiles / Gharial</t>
  </si>
  <si>
    <t>~ 400 m² (land + water)</t>
  </si>
  <si>
    <t>Water 150 m², 2 m deep</t>
  </si>
  <si>
    <t>Shade over basking, cooling water circulation.</t>
  </si>
  <si>
    <t>Large Snakes (Pythons, Boas)</t>
  </si>
  <si>
    <t>Heated &amp; cooled zones, water pool, climbing branches.</t>
  </si>
  <si>
    <t>Small Reptiles (Cobras, Lizards, Tortoises)</t>
  </si>
  <si>
    <t>~ 40 m²</t>
  </si>
  <si>
    <t>Variable</t>
  </si>
  <si>
    <t>Shaded basking rocks, water basin, sand substrate.</t>
  </si>
  <si>
    <t>Amphibians (frogs, salamanders)</t>
  </si>
  <si>
    <t>~ 10–20 m²</t>
  </si>
  <si>
    <t>Terrarium</t>
  </si>
  <si>
    <t>Moist shaded substrate, water pools, vegetation.</t>
  </si>
  <si>
    <t>(Based on International Standards: AZA, EAZA, WAZA – Adapted for Gulf Climate Conditions)</t>
  </si>
  <si>
    <t>Open grassland</t>
  </si>
  <si>
    <t>Shade shelters, sandy/grass substrate, water trough, open grazing.</t>
  </si>
  <si>
    <t>Wallabies</t>
  </si>
  <si>
    <t>Shade trees, sandy/grass substrate, hiding shrubs, small pond/water.</t>
  </si>
  <si>
    <t>Open sandy paddock, shaded retreat, shallow water pond, strong fencing.</t>
  </si>
  <si>
    <r>
      <t xml:space="preserve">~ </t>
    </r>
    <r>
      <rPr>
        <sz val="11"/>
        <color theme="1"/>
        <rFont val="Calibri"/>
        <family val="2"/>
        <scheme val="minor"/>
      </rPr>
      <t>800–1,000 m² for a mob of 5–10</t>
    </r>
  </si>
  <si>
    <r>
      <t xml:space="preserve">~ </t>
    </r>
    <r>
      <rPr>
        <sz val="11"/>
        <color theme="1"/>
        <rFont val="Calibri"/>
        <family val="2"/>
        <scheme val="minor"/>
      </rPr>
      <t>400–600 m² for a group</t>
    </r>
  </si>
  <si>
    <r>
      <t xml:space="preserve">~ </t>
    </r>
    <r>
      <rPr>
        <sz val="11"/>
        <color theme="1"/>
        <rFont val="Calibri"/>
        <family val="2"/>
        <scheme val="minor"/>
      </rPr>
      <t>800 m² for a pair</t>
    </r>
  </si>
  <si>
    <t>Current Enclosure Size</t>
  </si>
  <si>
    <t xml:space="preserve">546 m² </t>
  </si>
  <si>
    <r>
      <t xml:space="preserve">~ </t>
    </r>
    <r>
      <rPr>
        <b/>
        <sz val="11"/>
        <color theme="1"/>
        <rFont val="Calibri"/>
        <family val="2"/>
        <scheme val="minor"/>
      </rPr>
      <t>500–600 m²</t>
    </r>
    <r>
      <rPr>
        <sz val="11"/>
        <color theme="1"/>
        <rFont val="Calibri"/>
        <family val="2"/>
        <scheme val="minor"/>
      </rPr>
      <t xml:space="preserve"> for a flock of 15–20 birds</t>
    </r>
  </si>
  <si>
    <t>Shallow lagoon (water area at least 200–250 m², depth 0.5–1 m), sandy/muddy nesting banks, shaded resting areas, water filtration &amp; circulation, island or peninsula for nesting.</t>
  </si>
  <si>
    <t>1624 m²</t>
  </si>
  <si>
    <t>California Sea Lion</t>
  </si>
  <si>
    <r>
      <t xml:space="preserve">~ </t>
    </r>
    <r>
      <rPr>
        <b/>
        <sz val="11"/>
        <color theme="1"/>
        <rFont val="Calibri"/>
        <family val="2"/>
        <scheme val="minor"/>
      </rPr>
      <t>600–800 m²</t>
    </r>
    <r>
      <rPr>
        <sz val="11"/>
        <color theme="1"/>
        <rFont val="Calibri"/>
        <family val="2"/>
        <scheme val="minor"/>
      </rPr>
      <t xml:space="preserve"> total (land + water) for up to 5 animals</t>
    </r>
  </si>
  <si>
    <t>Saltwater or treated freshwater pool, haul-out platforms, shaded resting zones, indoor cooled holding area.</t>
  </si>
  <si>
    <t>Similar to sea lions but with cooler resting caves, shaded rocky haul-outs, water chillers.</t>
  </si>
  <si>
    <r>
      <t xml:space="preserve">Add </t>
    </r>
    <r>
      <rPr>
        <b/>
        <sz val="11"/>
        <color theme="1"/>
        <rFont val="Calibri"/>
        <family val="2"/>
        <scheme val="minor"/>
      </rPr>
      <t>100 m²</t>
    </r>
    <r>
      <rPr>
        <sz val="11"/>
        <color theme="1"/>
        <rFont val="Calibri"/>
        <family val="2"/>
        <scheme val="minor"/>
      </rPr>
      <t xml:space="preserve"> land + </t>
    </r>
    <r>
      <rPr>
        <b/>
        <sz val="11"/>
        <color theme="1"/>
        <rFont val="Calibri"/>
        <family val="2"/>
        <scheme val="minor"/>
      </rPr>
      <t>50 m²</t>
    </r>
    <r>
      <rPr>
        <sz val="11"/>
        <color theme="1"/>
        <rFont val="Calibri"/>
        <family val="2"/>
        <scheme val="minor"/>
      </rPr>
      <t xml:space="preserve"> water per extra animal</t>
    </r>
  </si>
  <si>
    <t>Depth unchanged</t>
  </si>
  <si>
    <t>Ensures swimming and social space.</t>
  </si>
  <si>
    <t>766  m²</t>
  </si>
  <si>
    <r>
      <t xml:space="preserve">~ </t>
    </r>
    <r>
      <rPr>
        <b/>
        <sz val="11"/>
        <color theme="1"/>
        <rFont val="Calibri"/>
        <family val="2"/>
        <scheme val="minor"/>
      </rPr>
      <t>100–200 m²</t>
    </r>
    <r>
      <rPr>
        <sz val="11"/>
        <color theme="1"/>
        <rFont val="Calibri"/>
        <family val="2"/>
        <scheme val="minor"/>
      </rPr>
      <t xml:space="preserve"> per pair</t>
    </r>
  </si>
  <si>
    <t>Shade shelters, climbing logs, dens, shrubs for cover, sand/soil floor.</t>
  </si>
  <si>
    <r>
      <t xml:space="preserve">~ </t>
    </r>
    <r>
      <rPr>
        <b/>
        <sz val="11"/>
        <color theme="1"/>
        <rFont val="Calibri"/>
        <family val="2"/>
        <scheme val="minor"/>
      </rPr>
      <t>300–400 m²</t>
    </r>
    <r>
      <rPr>
        <sz val="11"/>
        <color theme="1"/>
        <rFont val="Calibri"/>
        <family val="2"/>
        <scheme val="minor"/>
      </rPr>
      <t xml:space="preserve"> per pair</t>
    </r>
  </si>
  <si>
    <t>Trees, elevated platforms, shaded caves, climbing rocks, indoor cooled night house.</t>
  </si>
  <si>
    <t xml:space="preserve">55  m² </t>
  </si>
  <si>
    <r>
      <t xml:space="preserve">~ </t>
    </r>
    <r>
      <rPr>
        <b/>
        <sz val="11"/>
        <color theme="1"/>
        <rFont val="Calibri"/>
        <family val="2"/>
        <scheme val="minor"/>
      </rPr>
      <t>200–250 m²</t>
    </r>
    <r>
      <rPr>
        <sz val="11"/>
        <color theme="1"/>
        <rFont val="Calibri"/>
        <family val="2"/>
        <scheme val="minor"/>
      </rPr>
      <t xml:space="preserve"> per pair</t>
    </r>
  </si>
  <si>
    <t>Deep burrows/digging substrate, climbing logs, shaded dens, water trough, double-fencing (escape prevention).</t>
  </si>
  <si>
    <t xml:space="preserve">127.41 m² </t>
  </si>
  <si>
    <t xml:space="preserve">80.2 m² </t>
  </si>
  <si>
    <t xml:space="preserve">60.58 m² </t>
  </si>
  <si>
    <r>
      <t xml:space="preserve">~ </t>
    </r>
    <r>
      <rPr>
        <b/>
        <sz val="11"/>
        <color theme="1"/>
        <rFont val="Calibri"/>
        <family val="2"/>
        <scheme val="minor"/>
      </rPr>
      <t>80–120 m²</t>
    </r>
    <r>
      <rPr>
        <sz val="11"/>
        <color theme="1"/>
        <rFont val="Calibri"/>
        <family val="2"/>
        <scheme val="minor"/>
      </rPr>
      <t xml:space="preserve"> per pair/group</t>
    </r>
  </si>
  <si>
    <t>Shaded ground-level enclosures, soil substrate, hiding burrows/tunnels, shallow water pool, dense vegetation cover.</t>
  </si>
  <si>
    <r>
      <t xml:space="preserve">~ </t>
    </r>
    <r>
      <rPr>
        <b/>
        <sz val="11"/>
        <color theme="1"/>
        <rFont val="Calibri"/>
        <family val="2"/>
        <scheme val="minor"/>
      </rPr>
      <t>60–100 m²</t>
    </r>
    <r>
      <rPr>
        <sz val="11"/>
        <color theme="1"/>
        <rFont val="Calibri"/>
        <family val="2"/>
        <scheme val="minor"/>
      </rPr>
      <t xml:space="preserve"> per pair/group</t>
    </r>
  </si>
  <si>
    <t>Soil/grass substrate, shaded shelters, logs &amp; bushes for cover, water access.</t>
  </si>
  <si>
    <t xml:space="preserve">121.47 m² </t>
  </si>
  <si>
    <r>
      <t xml:space="preserve">~ </t>
    </r>
    <r>
      <rPr>
        <b/>
        <sz val="11"/>
        <color theme="1"/>
        <rFont val="Calibri"/>
        <family val="2"/>
        <scheme val="minor"/>
      </rPr>
      <t>80–100 m²</t>
    </r>
    <r>
      <rPr>
        <sz val="11"/>
        <color theme="1"/>
        <rFont val="Calibri"/>
        <family val="2"/>
        <scheme val="minor"/>
      </rPr>
      <t xml:space="preserve"> for a group of 6–10</t>
    </r>
  </si>
  <si>
    <t>Sandy substrate for digging, artificial burrows/tunnels, shade shelters, climbing logs, visitor viewing windows.</t>
  </si>
  <si>
    <r>
      <t xml:space="preserve">~ </t>
    </r>
    <r>
      <rPr>
        <b/>
        <sz val="11"/>
        <color theme="1"/>
        <rFont val="Calibri"/>
        <family val="2"/>
        <scheme val="minor"/>
      </rPr>
      <t>40–60 m²</t>
    </r>
    <r>
      <rPr>
        <sz val="11"/>
        <color theme="1"/>
        <rFont val="Calibri"/>
        <family val="2"/>
        <scheme val="minor"/>
      </rPr>
      <t xml:space="preserve"> per pair</t>
    </r>
  </si>
  <si>
    <t>Covered aviary with perches at multiple levels, shaded areas, enrichment objects.</t>
  </si>
  <si>
    <t>29 m²</t>
  </si>
  <si>
    <t>33 m²</t>
  </si>
  <si>
    <r>
      <t xml:space="preserve">~ </t>
    </r>
    <r>
      <rPr>
        <b/>
        <sz val="11"/>
        <color theme="1"/>
        <rFont val="Calibri"/>
        <family val="2"/>
        <scheme val="minor"/>
      </rPr>
      <t>100–150 m²</t>
    </r>
    <r>
      <rPr>
        <sz val="11"/>
        <color theme="1"/>
        <rFont val="Calibri"/>
        <family val="2"/>
        <scheme val="minor"/>
      </rPr>
      <t xml:space="preserve"> per pair</t>
    </r>
  </si>
  <si>
    <t>Spacious covered aviary, natural perches, nesting boxes, shaded canopy.</t>
  </si>
  <si>
    <r>
      <t xml:space="preserve">~ </t>
    </r>
    <r>
      <rPr>
        <b/>
        <sz val="11"/>
        <color theme="1"/>
        <rFont val="Calibri"/>
        <family val="2"/>
        <scheme val="minor"/>
      </rPr>
      <t>60–80 m²</t>
    </r>
    <r>
      <rPr>
        <sz val="11"/>
        <color theme="1"/>
        <rFont val="Calibri"/>
        <family val="2"/>
        <scheme val="minor"/>
      </rPr>
      <t xml:space="preserve"> per pair or small group</t>
    </r>
  </si>
  <si>
    <t>Shallow water zones, emergent vegetation, shaded cover, mixed with other waterfowl.  At least 40–50% of space as shallow pond/lake</t>
  </si>
  <si>
    <t>31 m²</t>
  </si>
  <si>
    <r>
      <t xml:space="preserve">~ </t>
    </r>
    <r>
      <rPr>
        <b/>
        <sz val="11"/>
        <color theme="1"/>
        <rFont val="Calibri"/>
        <family val="2"/>
        <scheme val="minor"/>
      </rPr>
      <t>30–40 m²</t>
    </r>
    <r>
      <rPr>
        <sz val="11"/>
        <color theme="1"/>
        <rFont val="Calibri"/>
        <family val="2"/>
        <scheme val="minor"/>
      </rPr>
      <t xml:space="preserve"> per pair</t>
    </r>
  </si>
  <si>
    <t>Secure mesh aviary, shaded perches, nest box, enrichment toys.</t>
  </si>
  <si>
    <r>
      <t xml:space="preserve">~ </t>
    </r>
    <r>
      <rPr>
        <b/>
        <sz val="11"/>
        <color theme="1"/>
        <rFont val="Calibri"/>
        <family val="2"/>
        <scheme val="minor"/>
      </rPr>
      <t>50–80 m²</t>
    </r>
    <r>
      <rPr>
        <sz val="11"/>
        <color theme="1"/>
        <rFont val="Calibri"/>
        <family val="2"/>
        <scheme val="minor"/>
      </rPr>
      <t xml:space="preserve"> per pair or small group</t>
    </r>
  </si>
  <si>
    <t>Ground-dwelling space with shaded cover, soil/grass substrate, vegetation thickets.</t>
  </si>
  <si>
    <t>37 m²</t>
  </si>
  <si>
    <r>
      <t xml:space="preserve">~ </t>
    </r>
    <r>
      <rPr>
        <b/>
        <sz val="11"/>
        <color theme="1"/>
        <rFont val="Calibri"/>
        <family val="2"/>
        <scheme val="minor"/>
      </rPr>
      <t>60–100 m²</t>
    </r>
    <r>
      <rPr>
        <sz val="11"/>
        <color theme="1"/>
        <rFont val="Calibri"/>
        <family val="2"/>
        <scheme val="minor"/>
      </rPr>
      <t xml:space="preserve"> per pair</t>
    </r>
  </si>
  <si>
    <t>Spacious planted aviary, elevated perches, shaded areas, nest boxes.</t>
  </si>
  <si>
    <r>
      <t xml:space="preserve">~ </t>
    </r>
    <r>
      <rPr>
        <b/>
        <sz val="11"/>
        <color theme="1"/>
        <rFont val="Calibri"/>
        <family val="2"/>
        <scheme val="minor"/>
      </rPr>
      <t>80–120 m²</t>
    </r>
    <r>
      <rPr>
        <sz val="11"/>
        <color theme="1"/>
        <rFont val="Calibri"/>
        <family val="2"/>
        <scheme val="minor"/>
      </rPr>
      <t xml:space="preserve"> per pair</t>
    </r>
  </si>
  <si>
    <t>Flight space, elevated perches, shaded retreat, nesting ledges, secure mesh.</t>
  </si>
  <si>
    <t>BUDGERIGAR/ WHITE CHEEK BULBUL</t>
  </si>
  <si>
    <t xml:space="preserve"> BLUE &amp; YELLOW MACAW /MILITARY MACAW / SCARLET MACAW</t>
  </si>
  <si>
    <r>
      <t xml:space="preserve">~ </t>
    </r>
    <r>
      <rPr>
        <b/>
        <sz val="11"/>
        <color theme="1"/>
        <rFont val="Calibri"/>
        <family val="2"/>
        <scheme val="minor"/>
      </rPr>
      <t>100–150 m²</t>
    </r>
    <r>
      <rPr>
        <sz val="11"/>
        <color theme="1"/>
        <rFont val="Calibri"/>
        <family val="2"/>
        <scheme val="minor"/>
      </rPr>
      <t xml:space="preserve"> per pair or small group</t>
    </r>
  </si>
  <si>
    <t>Shallow ponds, nesting platforms, shaded areas, mixed-species compatible.</t>
  </si>
  <si>
    <t>76 m²</t>
  </si>
  <si>
    <t>45 m²</t>
  </si>
  <si>
    <t>58 m²</t>
  </si>
  <si>
    <t>60 m²</t>
  </si>
  <si>
    <t>27 m²</t>
  </si>
  <si>
    <t>50 m²</t>
  </si>
  <si>
    <r>
      <t xml:space="preserve">~ </t>
    </r>
    <r>
      <rPr>
        <b/>
        <sz val="11"/>
        <color theme="1"/>
        <rFont val="Calibri"/>
        <family val="2"/>
        <scheme val="minor"/>
      </rPr>
      <t>25–40 m²</t>
    </r>
    <r>
      <rPr>
        <sz val="11"/>
        <color theme="1"/>
        <rFont val="Calibri"/>
        <family val="2"/>
        <scheme val="minor"/>
      </rPr>
      <t xml:space="preserve"> per small group (6–10 birds)</t>
    </r>
  </si>
  <si>
    <t>Secure mesh aviary, shaded perches, nesting platforms, enrichment toys.</t>
  </si>
  <si>
    <r>
      <t xml:space="preserve">~ </t>
    </r>
    <r>
      <rPr>
        <b/>
        <sz val="11"/>
        <color theme="1"/>
        <rFont val="Calibri"/>
        <family val="2"/>
        <scheme val="minor"/>
      </rPr>
      <t>15–25 m²</t>
    </r>
    <r>
      <rPr>
        <sz val="11"/>
        <color theme="1"/>
        <rFont val="Calibri"/>
        <family val="2"/>
        <scheme val="minor"/>
      </rPr>
      <t xml:space="preserve"> per small flock (8–12 birds)</t>
    </r>
  </si>
  <si>
    <t>Planted aviary with perches, nest boxes, and shaded areas.</t>
  </si>
  <si>
    <r>
      <t xml:space="preserve">~ </t>
    </r>
    <r>
      <rPr>
        <b/>
        <sz val="11"/>
        <color theme="1"/>
        <rFont val="Calibri"/>
        <family val="2"/>
        <scheme val="minor"/>
      </rPr>
      <t>15–25 m²</t>
    </r>
    <r>
      <rPr>
        <sz val="11"/>
        <color theme="1"/>
        <rFont val="Calibri"/>
        <family val="2"/>
        <scheme val="minor"/>
      </rPr>
      <t xml:space="preserve"> per flock (8–12 birds)</t>
    </r>
  </si>
  <si>
    <t>Enriched aviary with perches, nest boxes, shaded areas, mixed vegetation.</t>
  </si>
  <si>
    <r>
      <t xml:space="preserve">~ </t>
    </r>
    <r>
      <rPr>
        <b/>
        <sz val="11"/>
        <color theme="1"/>
        <rFont val="Calibri"/>
        <family val="2"/>
        <scheme val="minor"/>
      </rPr>
      <t>10–20 m²</t>
    </r>
    <r>
      <rPr>
        <sz val="11"/>
        <color theme="1"/>
        <rFont val="Calibri"/>
        <family val="2"/>
        <scheme val="minor"/>
      </rPr>
      <t xml:space="preserve"> per flock (15–20 birds)</t>
    </r>
  </si>
  <si>
    <t>Large flight aviary with perches, nest boxes, sandy/soil floor.</t>
  </si>
  <si>
    <t>Secure aviary with shaded perches, strong mesh, nest box, enrichment rotation.</t>
  </si>
  <si>
    <r>
      <t xml:space="preserve">~ </t>
    </r>
    <r>
      <rPr>
        <b/>
        <sz val="11"/>
        <color theme="1"/>
        <rFont val="Calibri"/>
        <family val="2"/>
        <scheme val="minor"/>
      </rPr>
      <t>1,500–2,000 m²</t>
    </r>
    <r>
      <rPr>
        <sz val="11"/>
        <color theme="1"/>
        <rFont val="Calibri"/>
        <family val="2"/>
        <scheme val="minor"/>
      </rPr>
      <t xml:space="preserve"> per pair (large open paddock)</t>
    </r>
  </si>
  <si>
    <t>Large grassland paddock with shrubs, sandy soil, shaded shelters.</t>
  </si>
  <si>
    <t>Large flight aviary, heavy-duty mesh, shaded perches, nest boxes, enrichment.</t>
  </si>
  <si>
    <t xml:space="preserve"> 1,000 m² for 1–2 animals</t>
  </si>
  <si>
    <t xml:space="preserve"> 5–6 m</t>
  </si>
  <si>
    <t xml:space="preserve"> 3–4 m</t>
  </si>
  <si>
    <t xml:space="preserve"> 5 m</t>
  </si>
  <si>
    <t xml:space="preserve"> 9 m</t>
  </si>
  <si>
    <t xml:space="preserve"> 4 m</t>
  </si>
  <si>
    <t xml:space="preserve"> 6–8 m</t>
  </si>
  <si>
    <t xml:space="preserve"> 10 m</t>
  </si>
  <si>
    <t xml:space="preserve"> 3 m</t>
  </si>
  <si>
    <t xml:space="preserve"> 8 m</t>
  </si>
  <si>
    <t xml:space="preserve"> 6 m</t>
  </si>
  <si>
    <t>Terrarium  2.5 m</t>
  </si>
  <si>
    <t>Fence  2.5 m high</t>
  </si>
  <si>
    <t xml:space="preserve"> 3 m (aviary fencing if enclosed)</t>
  </si>
  <si>
    <t>Pool  250–300 m², depth 3–4 m</t>
  </si>
  <si>
    <t xml:space="preserve"> 4–5 m</t>
  </si>
  <si>
    <t xml:space="preserve"> 2.5–3 m</t>
  </si>
  <si>
    <t xml:space="preserve"> 2.5 m</t>
  </si>
  <si>
    <t xml:space="preserve"> 3 m fencing (escape-proof)</t>
  </si>
  <si>
    <t xml:space="preserve"> 3–4 m flight height</t>
  </si>
  <si>
    <t xml:space="preserve"> 4–6 m flight height</t>
  </si>
  <si>
    <t xml:space="preserve"> 2.5–3 m (if within an aviary)</t>
  </si>
  <si>
    <t xml:space="preserve"> 3–4 m (if in aviary)</t>
  </si>
  <si>
    <t>Open-air ( 4–5 m fencing if covered/contained)</t>
  </si>
  <si>
    <r>
      <t xml:space="preserve">~ </t>
    </r>
    <r>
      <rPr>
        <b/>
        <sz val="11"/>
        <color theme="1"/>
        <rFont val="Calibri"/>
        <family val="2"/>
        <scheme val="minor"/>
      </rPr>
      <t>300–500 m²</t>
    </r>
    <r>
      <rPr>
        <sz val="11"/>
        <color theme="1"/>
        <rFont val="Calibri"/>
        <family val="2"/>
        <scheme val="minor"/>
      </rPr>
      <t xml:space="preserve"> per pair</t>
    </r>
  </si>
  <si>
    <t>Shallow pond with gentle slopes, grassy banks, shaded resting areas, nesting platforms.</t>
  </si>
  <si>
    <r>
      <t xml:space="preserve">At least </t>
    </r>
    <r>
      <rPr>
        <b/>
        <sz val="11"/>
        <color theme="1"/>
        <rFont val="Calibri"/>
        <family val="2"/>
        <scheme val="minor"/>
      </rPr>
      <t>150–250 m²</t>
    </r>
    <r>
      <rPr>
        <sz val="11"/>
        <color theme="1"/>
        <rFont val="Calibri"/>
        <family val="2"/>
        <scheme val="minor"/>
      </rPr>
      <t xml:space="preserve"> pond, depth 1–1.5 m Open-air</t>
    </r>
  </si>
  <si>
    <t>453 m²</t>
  </si>
  <si>
    <r>
      <t xml:space="preserve">~ </t>
    </r>
    <r>
      <rPr>
        <b/>
        <sz val="11"/>
        <color theme="1"/>
        <rFont val="Calibri"/>
        <family val="2"/>
        <scheme val="minor"/>
      </rPr>
      <t>500–800 m²</t>
    </r>
    <r>
      <rPr>
        <sz val="11"/>
        <color theme="1"/>
        <rFont val="Calibri"/>
        <family val="2"/>
        <scheme val="minor"/>
      </rPr>
      <t xml:space="preserve"> per small group (3–5 birds)</t>
    </r>
  </si>
  <si>
    <t>Large shallow water area for swimming, sandy/grass banks, shaded resting zones.</t>
  </si>
  <si>
    <r>
      <t xml:space="preserve">At least </t>
    </r>
    <r>
      <rPr>
        <b/>
        <sz val="11"/>
        <color theme="1"/>
        <rFont val="Calibri"/>
        <family val="2"/>
        <scheme val="minor"/>
      </rPr>
      <t>300–400 m²</t>
    </r>
    <r>
      <rPr>
        <sz val="11"/>
        <color theme="1"/>
        <rFont val="Calibri"/>
        <family val="2"/>
        <scheme val="minor"/>
      </rPr>
      <t xml:space="preserve"> pool, depth 1–1.5 m Open-air</t>
    </r>
  </si>
  <si>
    <t>Water Area Requirement/ Height / Vertical Space</t>
  </si>
  <si>
    <r>
      <t xml:space="preserve">~ </t>
    </r>
    <r>
      <rPr>
        <b/>
        <sz val="11"/>
        <color theme="1"/>
        <rFont val="Calibri"/>
        <family val="2"/>
        <scheme val="minor"/>
      </rPr>
      <t>200–300 m²</t>
    </r>
    <r>
      <rPr>
        <sz val="11"/>
        <color theme="1"/>
        <rFont val="Calibri"/>
        <family val="2"/>
        <scheme val="minor"/>
      </rPr>
      <t xml:space="preserve"> per pair</t>
    </r>
  </si>
  <si>
    <t>Grassland or sandy banks, shallow ponds, elevated nesting platforms, shaded resting zones.</t>
  </si>
  <si>
    <r>
      <t xml:space="preserve">At least </t>
    </r>
    <r>
      <rPr>
        <b/>
        <sz val="11"/>
        <color theme="1"/>
        <rFont val="Calibri"/>
        <family val="2"/>
        <scheme val="minor"/>
      </rPr>
      <t>80–100 m²</t>
    </r>
    <r>
      <rPr>
        <sz val="11"/>
        <color theme="1"/>
        <rFont val="Calibri"/>
        <family val="2"/>
        <scheme val="minor"/>
      </rPr>
      <t xml:space="preserve"> shallow pond (30–50 cm deep) Open-air</t>
    </r>
  </si>
  <si>
    <r>
      <t xml:space="preserve">~ </t>
    </r>
    <r>
      <rPr>
        <b/>
        <sz val="11"/>
        <color theme="1"/>
        <rFont val="Calibri"/>
        <family val="2"/>
        <scheme val="minor"/>
      </rPr>
      <t>150–200 m²</t>
    </r>
    <r>
      <rPr>
        <sz val="11"/>
        <color theme="1"/>
        <rFont val="Calibri"/>
        <family val="2"/>
        <scheme val="minor"/>
      </rPr>
      <t xml:space="preserve"> per pair</t>
    </r>
  </si>
  <si>
    <t>Shallow pond with gentle slopes, grassy banks, elevated nesting platforms, shaded resting areas.</t>
  </si>
  <si>
    <r>
      <t xml:space="preserve">At least </t>
    </r>
    <r>
      <rPr>
        <b/>
        <sz val="11"/>
        <color theme="1"/>
        <rFont val="Calibri"/>
        <family val="2"/>
        <scheme val="minor"/>
      </rPr>
      <t>50–80 m²</t>
    </r>
    <r>
      <rPr>
        <sz val="11"/>
        <color theme="1"/>
        <rFont val="Calibri"/>
        <family val="2"/>
        <scheme val="minor"/>
      </rPr>
      <t xml:space="preserve"> shallow pond (30–50 cm deep) Open-air</t>
    </r>
  </si>
  <si>
    <t>188.91 m²</t>
  </si>
  <si>
    <t>110.60 m²</t>
  </si>
  <si>
    <t xml:space="preserve"> 53.13 m²</t>
  </si>
  <si>
    <r>
      <t xml:space="preserve">~ </t>
    </r>
    <r>
      <rPr>
        <b/>
        <sz val="11"/>
        <color theme="1"/>
        <rFont val="Calibri"/>
        <family val="2"/>
        <scheme val="minor"/>
      </rPr>
      <t>200–400 m²</t>
    </r>
    <r>
      <rPr>
        <sz val="11"/>
        <color theme="1"/>
        <rFont val="Calibri"/>
        <family val="2"/>
        <scheme val="minor"/>
      </rPr>
      <t xml:space="preserve"> per adult pair</t>
    </r>
  </si>
  <si>
    <t>Deep pool for swimming, basking areas, shaded zones, secure fencing/barriers.</t>
  </si>
  <si>
    <r>
      <t xml:space="preserve">At least </t>
    </r>
    <r>
      <rPr>
        <b/>
        <sz val="11"/>
        <color theme="1"/>
        <rFont val="Calibri"/>
        <family val="2"/>
        <scheme val="minor"/>
      </rPr>
      <t>50–70%</t>
    </r>
    <r>
      <rPr>
        <sz val="11"/>
        <color theme="1"/>
        <rFont val="Calibri"/>
        <family val="2"/>
        <scheme val="minor"/>
      </rPr>
      <t xml:space="preserve"> of space as water pool, depth </t>
    </r>
    <r>
      <rPr>
        <b/>
        <sz val="11"/>
        <color theme="1"/>
        <rFont val="Calibri"/>
        <family val="2"/>
        <scheme val="minor"/>
      </rPr>
      <t>1.5–2 m</t>
    </r>
    <r>
      <rPr>
        <sz val="11"/>
        <color theme="1"/>
        <rFont val="Calibri"/>
        <family val="2"/>
        <scheme val="minor"/>
      </rPr>
      <t xml:space="preserve"> Open-air</t>
    </r>
  </si>
  <si>
    <r>
      <t xml:space="preserve">~ </t>
    </r>
    <r>
      <rPr>
        <b/>
        <sz val="11"/>
        <color theme="1"/>
        <rFont val="Calibri"/>
        <family val="2"/>
        <scheme val="minor"/>
      </rPr>
      <t>250–400 m²</t>
    </r>
    <r>
      <rPr>
        <sz val="11"/>
        <color theme="1"/>
        <rFont val="Calibri"/>
        <family val="2"/>
        <scheme val="minor"/>
      </rPr>
      <t xml:space="preserve"> per adult pair</t>
    </r>
  </si>
  <si>
    <t>Deep swimming pool, basking areas, shaded zones, secure barriers, land for walking/resting.</t>
  </si>
  <si>
    <t>At least 50–70% of space as water pool, depth 1.5–2 m Open-air</t>
  </si>
  <si>
    <r>
      <t xml:space="preserve">~ </t>
    </r>
    <r>
      <rPr>
        <b/>
        <sz val="11"/>
        <color theme="1"/>
        <rFont val="Calibri"/>
        <family val="2"/>
        <scheme val="minor"/>
      </rPr>
      <t>400–600 m²</t>
    </r>
    <r>
      <rPr>
        <sz val="11"/>
        <color theme="1"/>
        <rFont val="Calibri"/>
        <family val="2"/>
        <scheme val="minor"/>
      </rPr>
      <t xml:space="preserve"> per adult</t>
    </r>
  </si>
  <si>
    <t>Dense vegetation, trees or platforms for climbing, hiding dens, water source, enrichment objects.</t>
  </si>
  <si>
    <t xml:space="preserve">270 m² </t>
  </si>
  <si>
    <t xml:space="preserve">321 m² </t>
  </si>
  <si>
    <t xml:space="preserve">280 m² </t>
  </si>
  <si>
    <t xml:space="preserve">260 m² </t>
  </si>
  <si>
    <t xml:space="preserve">320 m² </t>
  </si>
  <si>
    <r>
      <t xml:space="preserve">~ </t>
    </r>
    <r>
      <rPr>
        <b/>
        <sz val="11"/>
        <color theme="1"/>
        <rFont val="Calibri"/>
        <family val="2"/>
        <scheme val="minor"/>
      </rPr>
      <t>600–800 m²</t>
    </r>
    <r>
      <rPr>
        <sz val="11"/>
        <color theme="1"/>
        <rFont val="Calibri"/>
        <family val="2"/>
        <scheme val="minor"/>
      </rPr>
      <t xml:space="preserve"> per adult</t>
    </r>
  </si>
  <si>
    <t>Dense vegetation, elevated platforms, hiding dens, water pool for swimming, enrichment objects.</t>
  </si>
  <si>
    <r>
      <t xml:space="preserve">~ </t>
    </r>
    <r>
      <rPr>
        <b/>
        <sz val="11"/>
        <color theme="1"/>
        <rFont val="Calibri"/>
        <family val="2"/>
        <scheme val="minor"/>
      </rPr>
      <t>150–200 m²</t>
    </r>
    <r>
      <rPr>
        <sz val="11"/>
        <color theme="1"/>
        <rFont val="Calibri"/>
        <family val="2"/>
        <scheme val="minor"/>
      </rPr>
      <t xml:space="preserve"> per adult</t>
    </r>
  </si>
  <si>
    <r>
      <t xml:space="preserve">≥ </t>
    </r>
    <r>
      <rPr>
        <b/>
        <sz val="11"/>
        <color theme="1"/>
        <rFont val="Calibri"/>
        <family val="2"/>
        <scheme val="minor"/>
      </rPr>
      <t>3–4 m</t>
    </r>
    <r>
      <rPr>
        <sz val="11"/>
        <color theme="1"/>
        <rFont val="Calibri"/>
        <family val="2"/>
        <scheme val="minor"/>
      </rPr>
      <t xml:space="preserve"> climbing structures</t>
    </r>
  </si>
  <si>
    <t>Dense vegetation, hiding dens, elevated platforms, enrichment objects, water source.</t>
  </si>
  <si>
    <t>Dense vegetation, hiding dens, elevated platforms, water source, enrichment objects.</t>
  </si>
  <si>
    <r>
      <t xml:space="preserve">~ </t>
    </r>
    <r>
      <rPr>
        <b/>
        <sz val="11"/>
        <color theme="1"/>
        <rFont val="Calibri"/>
        <family val="2"/>
        <scheme val="minor"/>
      </rPr>
      <t>300–400 m²</t>
    </r>
    <r>
      <rPr>
        <sz val="11"/>
        <color theme="1"/>
        <rFont val="Calibri"/>
        <family val="2"/>
        <scheme val="minor"/>
      </rPr>
      <t xml:space="preserve"> per adult pair</t>
    </r>
  </si>
  <si>
    <t>Dens, shaded areas, rocky shelters, enrichment objects, water source.</t>
  </si>
  <si>
    <t xml:space="preserve"> 4–5 m vertical climbing structures</t>
  </si>
  <si>
    <t xml:space="preserve"> 4–5 m climbing structures</t>
  </si>
  <si>
    <t xml:space="preserve"> 3–4 m climbing structures</t>
  </si>
  <si>
    <t xml:space="preserve"> 4 m climbing structures</t>
  </si>
  <si>
    <t xml:space="preserve"> 3 m climbing or lookout platforms</t>
  </si>
  <si>
    <r>
      <t xml:space="preserve">~ </t>
    </r>
    <r>
      <rPr>
        <b/>
        <sz val="11"/>
        <color theme="1"/>
        <rFont val="Calibri"/>
        <family val="2"/>
        <scheme val="minor"/>
      </rPr>
      <t>800–1,200 m²</t>
    </r>
    <r>
      <rPr>
        <sz val="11"/>
        <color theme="1"/>
        <rFont val="Calibri"/>
        <family val="2"/>
        <scheme val="minor"/>
      </rPr>
      <t xml:space="preserve"> per adult</t>
    </r>
  </si>
  <si>
    <r>
      <t xml:space="preserve">≥ </t>
    </r>
    <r>
      <rPr>
        <b/>
        <sz val="11"/>
        <color theme="1"/>
        <rFont val="Calibri"/>
        <family val="2"/>
        <scheme val="minor"/>
      </rPr>
      <t>3–4 m</t>
    </r>
    <r>
      <rPr>
        <sz val="11"/>
        <color theme="1"/>
        <rFont val="Calibri"/>
        <family val="2"/>
        <scheme val="minor"/>
      </rPr>
      <t xml:space="preserve"> climbing structures &amp; platforms</t>
    </r>
  </si>
  <si>
    <t>Large land area, water pool for bathing/swimming, shaded dens, enrichment logs and toys.</t>
  </si>
  <si>
    <t xml:space="preserve">972 m² </t>
  </si>
  <si>
    <t xml:space="preserve">329 m² </t>
  </si>
  <si>
    <r>
      <t xml:space="preserve">~ </t>
    </r>
    <r>
      <rPr>
        <b/>
        <sz val="11"/>
        <color theme="1"/>
        <rFont val="Calibri"/>
        <family val="2"/>
        <scheme val="minor"/>
      </rPr>
      <t>300–400 m²</t>
    </r>
    <r>
      <rPr>
        <sz val="11"/>
        <color theme="1"/>
        <rFont val="Calibri"/>
        <family val="2"/>
        <scheme val="minor"/>
      </rPr>
      <t xml:space="preserve"> per adult</t>
    </r>
  </si>
  <si>
    <t>Dense vegetation, shaded dens, climbing platforms, water source, enrichment objects.</t>
  </si>
  <si>
    <t>Arboreal setup with trees/branches, shaded areas, dens, enrichment objects, water source.</t>
  </si>
  <si>
    <r>
      <t xml:space="preserve">~ </t>
    </r>
    <r>
      <rPr>
        <b/>
        <sz val="11"/>
        <color theme="1"/>
        <rFont val="Calibri"/>
        <family val="2"/>
        <scheme val="minor"/>
      </rPr>
      <t>1,000–1,500 m²</t>
    </r>
    <r>
      <rPr>
        <sz val="11"/>
        <color theme="1"/>
        <rFont val="Calibri"/>
        <family val="2"/>
        <scheme val="minor"/>
      </rPr>
      <t xml:space="preserve"> per adult pair</t>
    </r>
  </si>
  <si>
    <r>
      <t xml:space="preserve">≥ </t>
    </r>
    <r>
      <rPr>
        <b/>
        <sz val="11"/>
        <color theme="1"/>
        <rFont val="Calibri"/>
        <family val="2"/>
        <scheme val="minor"/>
      </rPr>
      <t>3–4 m</t>
    </r>
    <r>
      <rPr>
        <sz val="11"/>
        <color theme="1"/>
        <rFont val="Calibri"/>
        <family val="2"/>
        <scheme val="minor"/>
      </rPr>
      <t xml:space="preserve"> climbing and observation platforms</t>
    </r>
  </si>
  <si>
    <t>Open grassland-type enclosure, hiding dens, shade, water source, enrichment for running and stalking behavior.</t>
  </si>
  <si>
    <t xml:space="preserve">1,817.85 m² </t>
  </si>
  <si>
    <t xml:space="preserve">1,831 m² </t>
  </si>
  <si>
    <r>
      <t xml:space="preserve">~ </t>
    </r>
    <r>
      <rPr>
        <b/>
        <sz val="11"/>
        <color theme="1"/>
        <rFont val="Calibri"/>
        <family val="2"/>
        <scheme val="minor"/>
      </rPr>
      <t>2,000–3,000 m²</t>
    </r>
    <r>
      <rPr>
        <sz val="11"/>
        <color theme="1"/>
        <rFont val="Calibri"/>
        <family val="2"/>
        <scheme val="minor"/>
      </rPr>
      <t xml:space="preserve"> for a pride of up to 5 lions; add </t>
    </r>
    <r>
      <rPr>
        <b/>
        <sz val="11"/>
        <color theme="1"/>
        <rFont val="Calibri"/>
        <family val="2"/>
        <scheme val="minor"/>
      </rPr>
      <t>500 m²</t>
    </r>
    <r>
      <rPr>
        <sz val="11"/>
        <color theme="1"/>
        <rFont val="Calibri"/>
        <family val="2"/>
        <scheme val="minor"/>
      </rPr>
      <t xml:space="preserve"> per additional adult</t>
    </r>
  </si>
  <si>
    <r>
      <t xml:space="preserve">≥ </t>
    </r>
    <r>
      <rPr>
        <b/>
        <sz val="11"/>
        <color theme="1"/>
        <rFont val="Calibri"/>
        <family val="2"/>
        <scheme val="minor"/>
      </rPr>
      <t>5 m</t>
    </r>
    <r>
      <rPr>
        <sz val="11"/>
        <color theme="1"/>
        <rFont val="Calibri"/>
        <family val="2"/>
        <scheme val="minor"/>
      </rPr>
      <t xml:space="preserve"> climbing rocks, shaded platforms</t>
    </r>
  </si>
  <si>
    <t>Large savanna-style habitat with rocks, shade trees, dens, water pool, and enrichment.</t>
  </si>
  <si>
    <t>BROWN LION AREA</t>
  </si>
  <si>
    <t xml:space="preserve">912 m² </t>
  </si>
  <si>
    <t>TIGER AREA</t>
  </si>
  <si>
    <t xml:space="preserve">1678 m² </t>
  </si>
  <si>
    <t>WHITE  TIGER</t>
  </si>
  <si>
    <t xml:space="preserve">1831 m² </t>
  </si>
  <si>
    <r>
      <t xml:space="preserve">~ </t>
    </r>
    <r>
      <rPr>
        <b/>
        <sz val="11"/>
        <color theme="1"/>
        <rFont val="Calibri"/>
        <family val="2"/>
        <scheme val="minor"/>
      </rPr>
      <t>2,500–4,000 m²</t>
    </r>
    <r>
      <rPr>
        <sz val="11"/>
        <color theme="1"/>
        <rFont val="Calibri"/>
        <family val="2"/>
        <scheme val="minor"/>
      </rPr>
      <t xml:space="preserve"> for a pair; add </t>
    </r>
    <r>
      <rPr>
        <b/>
        <sz val="11"/>
        <color theme="1"/>
        <rFont val="Calibri"/>
        <family val="2"/>
        <scheme val="minor"/>
      </rPr>
      <t>600 m²</t>
    </r>
    <r>
      <rPr>
        <sz val="11"/>
        <color theme="1"/>
        <rFont val="Calibri"/>
        <family val="2"/>
        <scheme val="minor"/>
      </rPr>
      <t xml:space="preserve"> per additional adult</t>
    </r>
  </si>
  <si>
    <r>
      <t xml:space="preserve">≥ </t>
    </r>
    <r>
      <rPr>
        <b/>
        <sz val="11"/>
        <color theme="1"/>
        <rFont val="Calibri"/>
        <family val="2"/>
        <scheme val="minor"/>
      </rPr>
      <t>5 m</t>
    </r>
    <r>
      <rPr>
        <sz val="11"/>
        <color theme="1"/>
        <rFont val="Calibri"/>
        <family val="2"/>
        <scheme val="minor"/>
      </rPr>
      <t xml:space="preserve"> with elevated resting platforms</t>
    </r>
  </si>
  <si>
    <t>Dense vegetation, shaded zones, water pool for bathing, and large ground area for roaming and exercise.</t>
  </si>
  <si>
    <t>WOLVES AREA</t>
  </si>
  <si>
    <t xml:space="preserve"> 551.50 m²  </t>
  </si>
  <si>
    <t xml:space="preserve">611.73 m²  </t>
  </si>
  <si>
    <r>
      <t xml:space="preserve">~ </t>
    </r>
    <r>
      <rPr>
        <b/>
        <sz val="11"/>
        <color theme="1"/>
        <rFont val="Calibri"/>
        <family val="2"/>
        <scheme val="minor"/>
      </rPr>
      <t>600–800 m²</t>
    </r>
    <r>
      <rPr>
        <sz val="11"/>
        <color theme="1"/>
        <rFont val="Calibri"/>
        <family val="2"/>
        <scheme val="minor"/>
      </rPr>
      <t xml:space="preserve"> for a pack of up to 4 individuals; add </t>
    </r>
    <r>
      <rPr>
        <b/>
        <sz val="11"/>
        <color theme="1"/>
        <rFont val="Calibri"/>
        <family val="2"/>
        <scheme val="minor"/>
      </rPr>
      <t>100 m²</t>
    </r>
    <r>
      <rPr>
        <sz val="11"/>
        <color theme="1"/>
        <rFont val="Calibri"/>
        <family val="2"/>
        <scheme val="minor"/>
      </rPr>
      <t xml:space="preserve"> per additional wolf</t>
    </r>
  </si>
  <si>
    <r>
      <t xml:space="preserve">≥ </t>
    </r>
    <r>
      <rPr>
        <b/>
        <sz val="11"/>
        <color theme="1"/>
        <rFont val="Calibri"/>
        <family val="2"/>
        <scheme val="minor"/>
      </rPr>
      <t>2.5–3 m</t>
    </r>
    <r>
      <rPr>
        <sz val="11"/>
        <color theme="1"/>
        <rFont val="Calibri"/>
        <family val="2"/>
        <scheme val="minor"/>
      </rPr>
      <t xml:space="preserve"> fencing height with secure top or inward overhang</t>
    </r>
  </si>
  <si>
    <t>Desert-adapted habitat with shaded dens, soft sandy substrate, and privacy zones.</t>
  </si>
  <si>
    <r>
      <t xml:space="preserve">~ </t>
    </r>
    <r>
      <rPr>
        <b/>
        <sz val="11"/>
        <color theme="1"/>
        <rFont val="Calibri"/>
        <family val="2"/>
        <scheme val="minor"/>
      </rPr>
      <t>800–1,200 m²</t>
    </r>
    <r>
      <rPr>
        <sz val="11"/>
        <color theme="1"/>
        <rFont val="Calibri"/>
        <family val="2"/>
        <scheme val="minor"/>
      </rPr>
      <t xml:space="preserve"> for a small clan (up to 3–4 adults); add </t>
    </r>
    <r>
      <rPr>
        <b/>
        <sz val="11"/>
        <color theme="1"/>
        <rFont val="Calibri"/>
        <family val="2"/>
        <scheme val="minor"/>
      </rPr>
      <t>150 m²</t>
    </r>
    <r>
      <rPr>
        <sz val="11"/>
        <color theme="1"/>
        <rFont val="Calibri"/>
        <family val="2"/>
        <scheme val="minor"/>
      </rPr>
      <t xml:space="preserve"> per additional animal</t>
    </r>
  </si>
  <si>
    <r>
      <t xml:space="preserve">≥ </t>
    </r>
    <r>
      <rPr>
        <b/>
        <sz val="11"/>
        <color theme="1"/>
        <rFont val="Calibri"/>
        <family val="2"/>
        <scheme val="minor"/>
      </rPr>
      <t>3–4 m</t>
    </r>
    <r>
      <rPr>
        <sz val="11"/>
        <color theme="1"/>
        <rFont val="Calibri"/>
        <family val="2"/>
        <scheme val="minor"/>
      </rPr>
      <t xml:space="preserve"> high, reinforced fencing with dig-proof barrier</t>
    </r>
  </si>
  <si>
    <t>Semi-open grass and sand terrain with shade, dens, elevated rocks, and a water source.</t>
  </si>
  <si>
    <t xml:space="preserve">3237 m²  </t>
  </si>
  <si>
    <r>
      <t xml:space="preserve">~ </t>
    </r>
    <r>
      <rPr>
        <b/>
        <sz val="11"/>
        <color theme="1"/>
        <rFont val="Calibri"/>
        <family val="2"/>
        <scheme val="minor"/>
      </rPr>
      <t>1,500–2,000 m²</t>
    </r>
    <r>
      <rPr>
        <sz val="11"/>
        <color theme="1"/>
        <rFont val="Calibri"/>
        <family val="2"/>
        <scheme val="minor"/>
      </rPr>
      <t xml:space="preserve"> for a small herd (1 male + up to 4 females); add </t>
    </r>
    <r>
      <rPr>
        <b/>
        <sz val="11"/>
        <color theme="1"/>
        <rFont val="Calibri"/>
        <family val="2"/>
        <scheme val="minor"/>
      </rPr>
      <t>200 m²</t>
    </r>
    <r>
      <rPr>
        <sz val="11"/>
        <color theme="1"/>
        <rFont val="Calibri"/>
        <family val="2"/>
        <scheme val="minor"/>
      </rPr>
      <t xml:space="preserve"> per additional animal</t>
    </r>
  </si>
  <si>
    <r>
      <t xml:space="preserve">≥ </t>
    </r>
    <r>
      <rPr>
        <b/>
        <sz val="11"/>
        <color theme="1"/>
        <rFont val="Calibri"/>
        <family val="2"/>
        <scheme val="minor"/>
      </rPr>
      <t>2.5 m</t>
    </r>
    <r>
      <rPr>
        <sz val="11"/>
        <color theme="1"/>
        <rFont val="Calibri"/>
        <family val="2"/>
        <scheme val="minor"/>
      </rPr>
      <t xml:space="preserve"> strong perimeter fencing</t>
    </r>
  </si>
  <si>
    <t>Open grassland area with shade trees, water pool, and soft ground cover.</t>
  </si>
  <si>
    <r>
      <t xml:space="preserve">~ </t>
    </r>
    <r>
      <rPr>
        <b/>
        <sz val="11"/>
        <color theme="1"/>
        <rFont val="Calibri"/>
        <family val="2"/>
        <scheme val="minor"/>
      </rPr>
      <t>2,500–3,000 m²</t>
    </r>
    <r>
      <rPr>
        <sz val="11"/>
        <color theme="1"/>
        <rFont val="Calibri"/>
        <family val="2"/>
        <scheme val="minor"/>
      </rPr>
      <t xml:space="preserve"> for a herd of up to 6 adults; add </t>
    </r>
    <r>
      <rPr>
        <b/>
        <sz val="11"/>
        <color theme="1"/>
        <rFont val="Calibri"/>
        <family val="2"/>
        <scheme val="minor"/>
      </rPr>
      <t>250 m²</t>
    </r>
    <r>
      <rPr>
        <sz val="11"/>
        <color theme="1"/>
        <rFont val="Calibri"/>
        <family val="2"/>
        <scheme val="minor"/>
      </rPr>
      <t xml:space="preserve"> per additional animal</t>
    </r>
  </si>
  <si>
    <r>
      <t xml:space="preserve">≥ </t>
    </r>
    <r>
      <rPr>
        <b/>
        <sz val="11"/>
        <color theme="1"/>
        <rFont val="Calibri"/>
        <family val="2"/>
        <scheme val="minor"/>
      </rPr>
      <t>2.5–3 m</t>
    </r>
    <r>
      <rPr>
        <sz val="11"/>
        <color theme="1"/>
        <rFont val="Calibri"/>
        <family val="2"/>
        <scheme val="minor"/>
      </rPr>
      <t xml:space="preserve"> strong fencing</t>
    </r>
  </si>
  <si>
    <t>Open grassland habitat with shaded shelters, soft terrain, and water access.</t>
  </si>
  <si>
    <r>
      <t xml:space="preserve">~ </t>
    </r>
    <r>
      <rPr>
        <b/>
        <sz val="11"/>
        <color theme="1"/>
        <rFont val="Calibri"/>
        <family val="2"/>
        <scheme val="minor"/>
      </rPr>
      <t>800–1,000 m²</t>
    </r>
    <r>
      <rPr>
        <sz val="11"/>
        <color theme="1"/>
        <rFont val="Calibri"/>
        <family val="2"/>
        <scheme val="minor"/>
      </rPr>
      <t xml:space="preserve"> for a herd of up to 6 adults; add </t>
    </r>
    <r>
      <rPr>
        <b/>
        <sz val="11"/>
        <color theme="1"/>
        <rFont val="Calibri"/>
        <family val="2"/>
        <scheme val="minor"/>
      </rPr>
      <t>100 m²</t>
    </r>
    <r>
      <rPr>
        <sz val="11"/>
        <color theme="1"/>
        <rFont val="Calibri"/>
        <family val="2"/>
        <scheme val="minor"/>
      </rPr>
      <t xml:space="preserve"> per additional animal</t>
    </r>
  </si>
  <si>
    <r>
      <t xml:space="preserve">≥ </t>
    </r>
    <r>
      <rPr>
        <b/>
        <sz val="11"/>
        <color theme="1"/>
        <rFont val="Calibri"/>
        <family val="2"/>
        <scheme val="minor"/>
      </rPr>
      <t>2.2 m</t>
    </r>
    <r>
      <rPr>
        <sz val="11"/>
        <color theme="1"/>
        <rFont val="Calibri"/>
        <family val="2"/>
        <scheme val="minor"/>
      </rPr>
      <t xml:space="preserve"> strong fencing (non-climbable)</t>
    </r>
  </si>
  <si>
    <t>Open, dry grass or sandy terrain with shade and water access.</t>
  </si>
  <si>
    <t xml:space="preserve">3891 m²  </t>
  </si>
  <si>
    <r>
      <t xml:space="preserve">~ </t>
    </r>
    <r>
      <rPr>
        <b/>
        <sz val="11"/>
        <color theme="1"/>
        <rFont val="Calibri"/>
        <family val="2"/>
        <scheme val="minor"/>
      </rPr>
      <t>2,500–3,000 m²</t>
    </r>
    <r>
      <rPr>
        <sz val="11"/>
        <color theme="1"/>
        <rFont val="Calibri"/>
        <family val="2"/>
        <scheme val="minor"/>
      </rPr>
      <t xml:space="preserve"> for up to 4 adults; add </t>
    </r>
    <r>
      <rPr>
        <b/>
        <sz val="11"/>
        <color theme="1"/>
        <rFont val="Calibri"/>
        <family val="2"/>
        <scheme val="minor"/>
      </rPr>
      <t>250 m²</t>
    </r>
    <r>
      <rPr>
        <sz val="11"/>
        <color theme="1"/>
        <rFont val="Calibri"/>
        <family val="2"/>
        <scheme val="minor"/>
      </rPr>
      <t xml:space="preserve"> per additional animal</t>
    </r>
  </si>
  <si>
    <r>
      <t xml:space="preserve">≥ </t>
    </r>
    <r>
      <rPr>
        <b/>
        <sz val="11"/>
        <color theme="1"/>
        <rFont val="Calibri"/>
        <family val="2"/>
        <scheme val="minor"/>
      </rPr>
      <t>6–8 m</t>
    </r>
    <r>
      <rPr>
        <sz val="11"/>
        <color theme="1"/>
        <rFont val="Calibri"/>
        <family val="2"/>
        <scheme val="minor"/>
      </rPr>
      <t xml:space="preserve"> for shelters and indoor housing</t>
    </r>
  </si>
  <si>
    <t>Open savanna-type enclosure with shaded feeding areas, browse trees, and water access.</t>
  </si>
  <si>
    <r>
      <t xml:space="preserve">~ </t>
    </r>
    <r>
      <rPr>
        <b/>
        <sz val="11"/>
        <color theme="1"/>
        <rFont val="Calibri"/>
        <family val="2"/>
        <scheme val="minor"/>
      </rPr>
      <t>2,000–2,500 m²</t>
    </r>
    <r>
      <rPr>
        <sz val="11"/>
        <color theme="1"/>
        <rFont val="Calibri"/>
        <family val="2"/>
        <scheme val="minor"/>
      </rPr>
      <t xml:space="preserve"> for a herd of up to 5 adults; add </t>
    </r>
    <r>
      <rPr>
        <b/>
        <sz val="11"/>
        <color theme="1"/>
        <rFont val="Calibri"/>
        <family val="2"/>
        <scheme val="minor"/>
      </rPr>
      <t>250 m²</t>
    </r>
    <r>
      <rPr>
        <sz val="11"/>
        <color theme="1"/>
        <rFont val="Calibri"/>
        <family val="2"/>
        <scheme val="minor"/>
      </rPr>
      <t xml:space="preserve"> per additional animal</t>
    </r>
  </si>
  <si>
    <r>
      <t xml:space="preserve">≥ </t>
    </r>
    <r>
      <rPr>
        <b/>
        <sz val="11"/>
        <color theme="1"/>
        <rFont val="Calibri"/>
        <family val="2"/>
        <scheme val="minor"/>
      </rPr>
      <t>2.5 m</t>
    </r>
    <r>
      <rPr>
        <sz val="11"/>
        <color theme="1"/>
        <rFont val="Calibri"/>
        <family val="2"/>
        <scheme val="minor"/>
      </rPr>
      <t xml:space="preserve"> strong fencing or barrier</t>
    </r>
  </si>
  <si>
    <t>Open grassland enclosure with shade, water, and space for free movement.</t>
  </si>
  <si>
    <r>
      <t xml:space="preserve">~ </t>
    </r>
    <r>
      <rPr>
        <b/>
        <sz val="11"/>
        <color theme="1"/>
        <rFont val="Calibri"/>
        <family val="2"/>
        <scheme val="minor"/>
      </rPr>
      <t>1,200–1,500 m²</t>
    </r>
    <r>
      <rPr>
        <sz val="11"/>
        <color theme="1"/>
        <rFont val="Calibri"/>
        <family val="2"/>
        <scheme val="minor"/>
      </rPr>
      <t xml:space="preserve"> for a herd of up to 6 adults; add </t>
    </r>
    <r>
      <rPr>
        <b/>
        <sz val="11"/>
        <color theme="1"/>
        <rFont val="Calibri"/>
        <family val="2"/>
        <scheme val="minor"/>
      </rPr>
      <t>150 m²</t>
    </r>
    <r>
      <rPr>
        <sz val="11"/>
        <color theme="1"/>
        <rFont val="Calibri"/>
        <family val="2"/>
        <scheme val="minor"/>
      </rPr>
      <t xml:space="preserve"> per additional animal</t>
    </r>
  </si>
  <si>
    <r>
      <t xml:space="preserve">≥ </t>
    </r>
    <r>
      <rPr>
        <b/>
        <sz val="11"/>
        <color theme="1"/>
        <rFont val="Calibri"/>
        <family val="2"/>
        <scheme val="minor"/>
      </rPr>
      <t>2.2–2.5 m</t>
    </r>
    <r>
      <rPr>
        <sz val="11"/>
        <color theme="1"/>
        <rFont val="Calibri"/>
        <family val="2"/>
        <scheme val="minor"/>
      </rPr>
      <t xml:space="preserve"> fencing (smooth and secure)</t>
    </r>
  </si>
  <si>
    <t>Open grass or sandy paddock with shaded zones and water troughs.</t>
  </si>
  <si>
    <t>Species Mix</t>
  </si>
  <si>
    <r>
      <t>Giraffe (</t>
    </r>
    <r>
      <rPr>
        <b/>
        <i/>
        <sz val="11"/>
        <color theme="1"/>
        <rFont val="Calibri"/>
        <family val="2"/>
        <scheme val="minor"/>
      </rPr>
      <t>Giraffa camelopardalis</t>
    </r>
    <r>
      <rPr>
        <b/>
        <sz val="11"/>
        <color theme="1"/>
        <rFont val="Calibri"/>
        <family val="2"/>
        <scheme val="minor"/>
      </rPr>
      <t>) + Zebra (</t>
    </r>
    <r>
      <rPr>
        <b/>
        <i/>
        <sz val="11"/>
        <color theme="1"/>
        <rFont val="Calibri"/>
        <family val="2"/>
        <scheme val="minor"/>
      </rPr>
      <t>Equus quagga</t>
    </r>
    <r>
      <rPr>
        <b/>
        <sz val="11"/>
        <color theme="1"/>
        <rFont val="Calibri"/>
        <family val="2"/>
        <scheme val="minor"/>
      </rPr>
      <t>) + Blesbok (</t>
    </r>
    <r>
      <rPr>
        <b/>
        <i/>
        <sz val="11"/>
        <color theme="1"/>
        <rFont val="Calibri"/>
        <family val="2"/>
        <scheme val="minor"/>
      </rPr>
      <t>Damaliscus pygargus phillipsi</t>
    </r>
    <r>
      <rPr>
        <b/>
        <sz val="11"/>
        <color theme="1"/>
        <rFont val="Calibri"/>
        <family val="2"/>
        <scheme val="minor"/>
      </rPr>
      <t>)</t>
    </r>
  </si>
  <si>
    <r>
      <t xml:space="preserve">~ </t>
    </r>
    <r>
      <rPr>
        <b/>
        <sz val="11"/>
        <color theme="1"/>
        <rFont val="Calibri"/>
        <family val="2"/>
        <scheme val="minor"/>
      </rPr>
      <t>6,000–8,000 m²</t>
    </r>
    <r>
      <rPr>
        <sz val="11"/>
        <color theme="1"/>
        <rFont val="Calibri"/>
        <family val="2"/>
        <scheme val="minor"/>
      </rPr>
      <t xml:space="preserve"> for a mixed herd (up to 10–12 individuals total)</t>
    </r>
  </si>
  <si>
    <r>
      <t xml:space="preserve">≥ </t>
    </r>
    <r>
      <rPr>
        <b/>
        <sz val="11"/>
        <color theme="1"/>
        <rFont val="Calibri"/>
        <family val="2"/>
        <scheme val="minor"/>
      </rPr>
      <t>3 m fencing height</t>
    </r>
    <r>
      <rPr>
        <sz val="11"/>
        <color theme="1"/>
        <rFont val="Calibri"/>
        <family val="2"/>
        <scheme val="minor"/>
      </rPr>
      <t xml:space="preserve">; indoor house height ≥ </t>
    </r>
    <r>
      <rPr>
        <b/>
        <sz val="11"/>
        <color theme="1"/>
        <rFont val="Calibri"/>
        <family val="2"/>
        <scheme val="minor"/>
      </rPr>
      <t>6–8 m</t>
    </r>
  </si>
  <si>
    <t xml:space="preserve">Mixed-Species Enclosure Guidelines </t>
  </si>
  <si>
    <t>Eland (Taurotragus oryx) + Waterbuck (Kobus ellipsiprymnus) + Springbok (Antidorcas marsupialis)</t>
  </si>
  <si>
    <r>
      <rPr>
        <b/>
        <sz val="11"/>
        <color theme="1"/>
        <rFont val="Calibri"/>
        <family val="2"/>
        <scheme val="minor"/>
      </rPr>
      <t xml:space="preserve">2.5–3 m </t>
    </r>
    <r>
      <rPr>
        <sz val="11"/>
        <color theme="1"/>
        <rFont val="Calibri"/>
        <family val="2"/>
        <scheme val="minor"/>
      </rPr>
      <t>(solid or high-tensile wire fence)</t>
    </r>
  </si>
  <si>
    <r>
      <rPr>
        <b/>
        <sz val="11"/>
        <color theme="1"/>
        <rFont val="Calibri"/>
        <family val="2"/>
        <scheme val="minor"/>
      </rPr>
      <t xml:space="preserve">5,000–7,000 m² </t>
    </r>
    <r>
      <rPr>
        <sz val="11"/>
        <color theme="1"/>
        <rFont val="Calibri"/>
        <family val="2"/>
        <scheme val="minor"/>
      </rPr>
      <t>for up to 10–12 animals total</t>
    </r>
  </si>
  <si>
    <r>
      <rPr>
        <b/>
        <sz val="11"/>
        <color theme="1"/>
        <rFont val="Calibri"/>
        <family val="2"/>
        <scheme val="minor"/>
      </rPr>
      <t>Indoor Shelter Size</t>
    </r>
    <r>
      <rPr>
        <sz val="11"/>
        <color theme="1"/>
        <rFont val="Calibri"/>
        <family val="2"/>
        <scheme val="minor"/>
      </rPr>
      <t xml:space="preserve">: 12–15 m² per eland, 10 m² per waterbuck, 6 m² per springbok.  </t>
    </r>
    <r>
      <rPr>
        <b/>
        <sz val="11"/>
        <color theme="1"/>
        <rFont val="Calibri"/>
        <family val="2"/>
        <scheme val="minor"/>
      </rPr>
      <t xml:space="preserve">Habitat Type: </t>
    </r>
    <r>
      <rPr>
        <sz val="11"/>
        <color theme="1"/>
        <rFont val="Calibri"/>
        <family val="2"/>
        <scheme val="minor"/>
      </rPr>
      <t>Open savanna grassland with partial shade, water points, and soft terrain.</t>
    </r>
  </si>
  <si>
    <r>
      <t xml:space="preserve">Open savanna-type exhibit with shared grazing zones, shade, and multiple water/feeding points. Shelter &amp; Holding
</t>
    </r>
    <r>
      <rPr>
        <b/>
        <sz val="11"/>
        <color theme="1"/>
        <rFont val="Calibri"/>
        <family val="2"/>
        <scheme val="minor"/>
      </rPr>
      <t>Indoor house requirements:</t>
    </r>
    <r>
      <rPr>
        <sz val="11"/>
        <color theme="1"/>
        <rFont val="Calibri"/>
        <family val="2"/>
        <scheme val="minor"/>
      </rPr>
      <t xml:space="preserve">
</t>
    </r>
    <r>
      <rPr>
        <b/>
        <sz val="11"/>
        <color theme="1"/>
        <rFont val="Calibri"/>
        <family val="2"/>
        <scheme val="minor"/>
      </rPr>
      <t>Giraffe:</t>
    </r>
    <r>
      <rPr>
        <sz val="11"/>
        <color theme="1"/>
        <rFont val="Calibri"/>
        <family val="2"/>
        <scheme val="minor"/>
      </rPr>
      <t xml:space="preserve"> 6–8 m height, 12–15 m² per animal
</t>
    </r>
    <r>
      <rPr>
        <b/>
        <sz val="11"/>
        <color theme="1"/>
        <rFont val="Calibri"/>
        <family val="2"/>
        <scheme val="minor"/>
      </rPr>
      <t>Zebra/Blesbok</t>
    </r>
    <r>
      <rPr>
        <sz val="11"/>
        <color theme="1"/>
        <rFont val="Calibri"/>
        <family val="2"/>
        <scheme val="minor"/>
      </rPr>
      <t>: 10–12 m² per adult
Cooling and strong ventilation mandatory during summer months.
Separate night stalls or shift areas for each species.</t>
    </r>
  </si>
  <si>
    <t xml:space="preserve">2876 m²  </t>
  </si>
  <si>
    <r>
      <t xml:space="preserve">≥ </t>
    </r>
    <r>
      <rPr>
        <b/>
        <sz val="11"/>
        <color theme="1"/>
        <rFont val="Calibri"/>
        <family val="2"/>
        <scheme val="minor"/>
      </rPr>
      <t>2.2–2.5 m</t>
    </r>
    <r>
      <rPr>
        <sz val="11"/>
        <color theme="1"/>
        <rFont val="Calibri"/>
        <family val="2"/>
        <scheme val="minor"/>
      </rPr>
      <t xml:space="preserve"> strong fencing</t>
    </r>
  </si>
  <si>
    <t>Grassy and shaded habitat with open space for movement and water access.</t>
  </si>
  <si>
    <r>
      <t xml:space="preserve">~ </t>
    </r>
    <r>
      <rPr>
        <b/>
        <sz val="11"/>
        <color theme="1"/>
        <rFont val="Calibri"/>
        <family val="2"/>
        <scheme val="minor"/>
      </rPr>
      <t>600–800 m²</t>
    </r>
    <r>
      <rPr>
        <sz val="11"/>
        <color theme="1"/>
        <rFont val="Calibri"/>
        <family val="2"/>
        <scheme val="minor"/>
      </rPr>
      <t xml:space="preserve"> for a small herd (up to 6 adults); add </t>
    </r>
    <r>
      <rPr>
        <b/>
        <sz val="11"/>
        <color theme="1"/>
        <rFont val="Calibri"/>
        <family val="2"/>
        <scheme val="minor"/>
      </rPr>
      <t>100 m²</t>
    </r>
    <r>
      <rPr>
        <sz val="11"/>
        <color theme="1"/>
        <rFont val="Calibri"/>
        <family val="2"/>
        <scheme val="minor"/>
      </rPr>
      <t xml:space="preserve"> per additional animal</t>
    </r>
  </si>
  <si>
    <r>
      <t xml:space="preserve">≥ </t>
    </r>
    <r>
      <rPr>
        <b/>
        <sz val="11"/>
        <color theme="1"/>
        <rFont val="Calibri"/>
        <family val="2"/>
        <scheme val="minor"/>
      </rPr>
      <t>2–2.5 m</t>
    </r>
    <r>
      <rPr>
        <sz val="11"/>
        <color theme="1"/>
        <rFont val="Calibri"/>
        <family val="2"/>
        <scheme val="minor"/>
      </rPr>
      <t xml:space="preserve"> strong fencing</t>
    </r>
  </si>
  <si>
    <t>Open grassy area with shade, water source, and soft substrate.</t>
  </si>
  <si>
    <r>
      <t xml:space="preserve">~ </t>
    </r>
    <r>
      <rPr>
        <b/>
        <sz val="11"/>
        <color theme="1"/>
        <rFont val="Calibri"/>
        <family val="2"/>
        <scheme val="minor"/>
      </rPr>
      <t>1,200–1,500 m²</t>
    </r>
    <r>
      <rPr>
        <sz val="11"/>
        <color theme="1"/>
        <rFont val="Calibri"/>
        <family val="2"/>
        <scheme val="minor"/>
      </rPr>
      <t xml:space="preserve"> for a small herd (up to 4 adults); add </t>
    </r>
    <r>
      <rPr>
        <b/>
        <sz val="11"/>
        <color theme="1"/>
        <rFont val="Calibri"/>
        <family val="2"/>
        <scheme val="minor"/>
      </rPr>
      <t>200 m²</t>
    </r>
    <r>
      <rPr>
        <sz val="11"/>
        <color theme="1"/>
        <rFont val="Calibri"/>
        <family val="2"/>
        <scheme val="minor"/>
      </rPr>
      <t xml:space="preserve"> per additional animal</t>
    </r>
  </si>
  <si>
    <r>
      <t xml:space="preserve">≥ </t>
    </r>
    <r>
      <rPr>
        <b/>
        <sz val="11"/>
        <color theme="1"/>
        <rFont val="Calibri"/>
        <family val="2"/>
        <scheme val="minor"/>
      </rPr>
      <t>2.5 m</t>
    </r>
    <r>
      <rPr>
        <sz val="11"/>
        <color theme="1"/>
        <rFont val="Calibri"/>
        <family val="2"/>
        <scheme val="minor"/>
      </rPr>
      <t xml:space="preserve"> strong fencing</t>
    </r>
  </si>
  <si>
    <t>Mixed open and vegetated areas, shaded shelters, water access, and soft substrate.</t>
  </si>
  <si>
    <r>
      <t xml:space="preserve">~ </t>
    </r>
    <r>
      <rPr>
        <b/>
        <sz val="11"/>
        <color theme="1"/>
        <rFont val="Calibri"/>
        <family val="2"/>
        <scheme val="minor"/>
      </rPr>
      <t>800–1,000 m²</t>
    </r>
    <r>
      <rPr>
        <sz val="11"/>
        <color theme="1"/>
        <rFont val="Calibri"/>
        <family val="2"/>
        <scheme val="minor"/>
      </rPr>
      <t xml:space="preserve"> for a small herd of up to 5 adults; add </t>
    </r>
    <r>
      <rPr>
        <b/>
        <sz val="11"/>
        <color theme="1"/>
        <rFont val="Calibri"/>
        <family val="2"/>
        <scheme val="minor"/>
      </rPr>
      <t>100 m²</t>
    </r>
    <r>
      <rPr>
        <sz val="11"/>
        <color theme="1"/>
        <rFont val="Calibri"/>
        <family val="2"/>
        <scheme val="minor"/>
      </rPr>
      <t xml:space="preserve"> per additional animal</t>
    </r>
  </si>
  <si>
    <t>Mixed grassland and shaded areas, water access, and soft substrate.</t>
  </si>
  <si>
    <r>
      <t xml:space="preserve">~ </t>
    </r>
    <r>
      <rPr>
        <b/>
        <sz val="11"/>
        <color theme="1"/>
        <rFont val="Calibri"/>
        <family val="2"/>
        <scheme val="minor"/>
      </rPr>
      <t>30–50 m²</t>
    </r>
    <r>
      <rPr>
        <sz val="11"/>
        <color theme="1"/>
        <rFont val="Calibri"/>
        <family val="2"/>
        <scheme val="minor"/>
      </rPr>
      <t xml:space="preserve"> per adult</t>
    </r>
  </si>
  <si>
    <r>
      <t xml:space="preserve">≥ </t>
    </r>
    <r>
      <rPr>
        <b/>
        <sz val="11"/>
        <color theme="1"/>
        <rFont val="Calibri"/>
        <family val="2"/>
        <scheme val="minor"/>
      </rPr>
      <t>2 m</t>
    </r>
    <r>
      <rPr>
        <sz val="11"/>
        <color theme="1"/>
        <rFont val="Calibri"/>
        <family val="2"/>
        <scheme val="minor"/>
      </rPr>
      <t xml:space="preserve"> perch height</t>
    </r>
  </si>
  <si>
    <t>Open grassy area with shaded roosts, trees or perches, water for drinking, and dust-bathing area.</t>
  </si>
  <si>
    <r>
      <t xml:space="preserve">≥ </t>
    </r>
    <r>
      <rPr>
        <b/>
        <sz val="11"/>
        <color theme="1"/>
        <rFont val="Calibri"/>
        <family val="2"/>
        <scheme val="minor"/>
      </rPr>
      <t>2 m</t>
    </r>
    <r>
      <rPr>
        <sz val="11"/>
        <color theme="1"/>
        <rFont val="Calibri"/>
        <family val="2"/>
        <scheme val="minor"/>
      </rPr>
      <t xml:space="preserve"> roosting area</t>
    </r>
  </si>
  <si>
    <t>Open grassland or shallow wetland, shaded areas, water pool for drinking and bathing.</t>
  </si>
  <si>
    <r>
      <rPr>
        <b/>
        <sz val="11"/>
        <color theme="1"/>
        <rFont val="Calibri"/>
        <family val="2"/>
        <scheme val="minor"/>
      </rPr>
      <t xml:space="preserve">3,000–3,500 m² </t>
    </r>
    <r>
      <rPr>
        <sz val="11"/>
        <color theme="1"/>
        <rFont val="Calibri"/>
        <family val="2"/>
        <scheme val="minor"/>
      </rPr>
      <t>recommended for a mixed-species exhibit of 10–15 animals, scalable with additional individuals.</t>
    </r>
  </si>
  <si>
    <t>Axis Deer (Axis axis)
Blackbuck (Antilope cervicapra)
Sambar Deer (Rusa unicolor)
Fallow Deer (Dama dama)
Indian Peafowl / Peacock (Pavo cristatus)
Common Crane (Grus grus)</t>
  </si>
  <si>
    <r>
      <rPr>
        <b/>
        <sz val="11"/>
        <color theme="1"/>
        <rFont val="Calibri"/>
        <family val="2"/>
        <scheme val="minor"/>
      </rPr>
      <t>≥ 2.5 m</t>
    </r>
    <r>
      <rPr>
        <sz val="11"/>
        <color theme="1"/>
        <rFont val="Calibri"/>
        <family val="2"/>
        <scheme val="minor"/>
      </rPr>
      <t xml:space="preserve"> high, buried base 0.5 m for digging prevention</t>
    </r>
  </si>
  <si>
    <r>
      <t xml:space="preserve">Mix of open grass areas, shrubs, and scattered trees to provide shade and cover.
</t>
    </r>
    <r>
      <rPr>
        <b/>
        <sz val="11"/>
        <color theme="1"/>
        <rFont val="Calibri"/>
        <family val="2"/>
        <scheme val="minor"/>
      </rPr>
      <t>Water sources:</t>
    </r>
    <r>
      <rPr>
        <sz val="11"/>
        <color theme="1"/>
        <rFont val="Calibri"/>
        <family val="2"/>
        <scheme val="minor"/>
      </rPr>
      <t xml:space="preserve"> Multiple drinking points; small shallow pool or wetland for cranes.
</t>
    </r>
    <r>
      <rPr>
        <b/>
        <sz val="11"/>
        <color theme="1"/>
        <rFont val="Calibri"/>
        <family val="2"/>
        <scheme val="minor"/>
      </rPr>
      <t xml:space="preserve">Shelters / Dens:
</t>
    </r>
    <r>
      <rPr>
        <sz val="11"/>
        <color theme="1"/>
        <rFont val="Calibri"/>
        <family val="2"/>
        <scheme val="minor"/>
      </rPr>
      <t>Deer: roofed, ventilated night shelters (~6–10 m² per adult).
Birds: shaded perches and elevated roosts (~2 m height).</t>
    </r>
  </si>
  <si>
    <t xml:space="preserve">1642 m²  </t>
  </si>
  <si>
    <r>
      <t xml:space="preserve">~ </t>
    </r>
    <r>
      <rPr>
        <b/>
        <sz val="11"/>
        <color theme="1"/>
        <rFont val="Calibri"/>
        <family val="2"/>
        <scheme val="minor"/>
      </rPr>
      <t>900–1,200 m²</t>
    </r>
    <r>
      <rPr>
        <sz val="11"/>
        <color theme="1"/>
        <rFont val="Calibri"/>
        <family val="2"/>
        <scheme val="minor"/>
      </rPr>
      <t xml:space="preserve"> for a herd of up to 5 adults; add </t>
    </r>
    <r>
      <rPr>
        <b/>
        <sz val="11"/>
        <color theme="1"/>
        <rFont val="Calibri"/>
        <family val="2"/>
        <scheme val="minor"/>
      </rPr>
      <t>150 m²</t>
    </r>
    <r>
      <rPr>
        <sz val="11"/>
        <color theme="1"/>
        <rFont val="Calibri"/>
        <family val="2"/>
        <scheme val="minor"/>
      </rPr>
      <t xml:space="preserve"> per additional animal</t>
    </r>
  </si>
  <si>
    <t>Mixed open and shaded terrain, water source, and soft substrate.</t>
  </si>
  <si>
    <r>
      <t xml:space="preserve">~ </t>
    </r>
    <r>
      <rPr>
        <b/>
        <sz val="11"/>
        <color theme="1"/>
        <rFont val="Calibri"/>
        <family val="2"/>
        <scheme val="minor"/>
      </rPr>
      <t>200–250 m²</t>
    </r>
    <r>
      <rPr>
        <sz val="11"/>
        <color theme="1"/>
        <rFont val="Calibri"/>
        <family val="2"/>
        <scheme val="minor"/>
      </rPr>
      <t xml:space="preserve"> per adult; add </t>
    </r>
    <r>
      <rPr>
        <b/>
        <sz val="11"/>
        <color theme="1"/>
        <rFont val="Calibri"/>
        <family val="2"/>
        <scheme val="minor"/>
      </rPr>
      <t>50 m²</t>
    </r>
    <r>
      <rPr>
        <sz val="11"/>
        <color theme="1"/>
        <rFont val="Calibri"/>
        <family val="2"/>
        <scheme val="minor"/>
      </rPr>
      <t xml:space="preserve"> per additional llama</t>
    </r>
  </si>
  <si>
    <r>
      <t xml:space="preserve">≥ </t>
    </r>
    <r>
      <rPr>
        <b/>
        <sz val="11"/>
        <color theme="1"/>
        <rFont val="Calibri"/>
        <family val="2"/>
        <scheme val="minor"/>
      </rPr>
      <t>2 m</t>
    </r>
    <r>
      <rPr>
        <sz val="11"/>
        <color theme="1"/>
        <rFont val="Calibri"/>
        <family val="2"/>
        <scheme val="minor"/>
      </rPr>
      <t xml:space="preserve"> fencing height</t>
    </r>
  </si>
  <si>
    <t>Open grassland or sandy enclosure with shaded shelters, water trough, and soft substrate.</t>
  </si>
  <si>
    <r>
      <t xml:space="preserve">~ </t>
    </r>
    <r>
      <rPr>
        <b/>
        <sz val="11"/>
        <color theme="1"/>
        <rFont val="Calibri"/>
        <family val="2"/>
        <scheme val="minor"/>
      </rPr>
      <t>250–300 m²</t>
    </r>
    <r>
      <rPr>
        <sz val="11"/>
        <color theme="1"/>
        <rFont val="Calibri"/>
        <family val="2"/>
        <scheme val="minor"/>
      </rPr>
      <t xml:space="preserve"> per adult; add </t>
    </r>
    <r>
      <rPr>
        <b/>
        <sz val="11"/>
        <color theme="1"/>
        <rFont val="Calibri"/>
        <family val="2"/>
        <scheme val="minor"/>
      </rPr>
      <t>50 m²</t>
    </r>
    <r>
      <rPr>
        <sz val="11"/>
        <color theme="1"/>
        <rFont val="Calibri"/>
        <family val="2"/>
        <scheme val="minor"/>
      </rPr>
      <t xml:space="preserve"> per additional animal</t>
    </r>
  </si>
  <si>
    <t>Open sandy/grassland area with shaded shelters, water trough, and soft substrate.</t>
  </si>
  <si>
    <r>
      <t xml:space="preserve">~ </t>
    </r>
    <r>
      <rPr>
        <b/>
        <sz val="11"/>
        <color theme="1"/>
        <rFont val="Calibri"/>
        <family val="2"/>
        <scheme val="minor"/>
      </rPr>
      <t>100–150 m²</t>
    </r>
    <r>
      <rPr>
        <sz val="11"/>
        <color theme="1"/>
        <rFont val="Calibri"/>
        <family val="2"/>
        <scheme val="minor"/>
      </rPr>
      <t xml:space="preserve"> per adult; add </t>
    </r>
    <r>
      <rPr>
        <b/>
        <sz val="11"/>
        <color theme="1"/>
        <rFont val="Calibri"/>
        <family val="2"/>
        <scheme val="minor"/>
      </rPr>
      <t>30–50 m²</t>
    </r>
    <r>
      <rPr>
        <sz val="11"/>
        <color theme="1"/>
        <rFont val="Calibri"/>
        <family val="2"/>
        <scheme val="minor"/>
      </rPr>
      <t xml:space="preserve"> per additional animal</t>
    </r>
  </si>
  <si>
    <r>
      <t xml:space="preserve">≥ </t>
    </r>
    <r>
      <rPr>
        <b/>
        <sz val="11"/>
        <color theme="1"/>
        <rFont val="Calibri"/>
        <family val="2"/>
        <scheme val="minor"/>
      </rPr>
      <t>1.8–2 m</t>
    </r>
    <r>
      <rPr>
        <sz val="11"/>
        <color theme="1"/>
        <rFont val="Calibri"/>
        <family val="2"/>
        <scheme val="minor"/>
      </rPr>
      <t xml:space="preserve"> fencing height</t>
    </r>
  </si>
  <si>
    <t>Open grassland area with shaded shelters, water trough, and soft substrate.</t>
  </si>
  <si>
    <r>
      <t xml:space="preserve">~ </t>
    </r>
    <r>
      <rPr>
        <b/>
        <sz val="11"/>
        <color theme="1"/>
        <rFont val="Calibri"/>
        <family val="2"/>
        <scheme val="minor"/>
      </rPr>
      <t>600–800 m²</t>
    </r>
    <r>
      <rPr>
        <sz val="11"/>
        <color theme="1"/>
        <rFont val="Calibri"/>
        <family val="2"/>
        <scheme val="minor"/>
      </rPr>
      <t xml:space="preserve"> for a single adult; add </t>
    </r>
    <r>
      <rPr>
        <b/>
        <sz val="11"/>
        <color theme="1"/>
        <rFont val="Calibri"/>
        <family val="2"/>
        <scheme val="minor"/>
      </rPr>
      <t>200 m²</t>
    </r>
    <r>
      <rPr>
        <sz val="11"/>
        <color theme="1"/>
        <rFont val="Calibri"/>
        <family val="2"/>
        <scheme val="minor"/>
      </rPr>
      <t xml:space="preserve"> per additional individual</t>
    </r>
  </si>
  <si>
    <r>
      <t xml:space="preserve">≥ </t>
    </r>
    <r>
      <rPr>
        <b/>
        <sz val="11"/>
        <color theme="1"/>
        <rFont val="Calibri"/>
        <family val="2"/>
        <scheme val="minor"/>
      </rPr>
      <t>2.5 m</t>
    </r>
    <r>
      <rPr>
        <sz val="11"/>
        <color theme="1"/>
        <rFont val="Calibri"/>
        <family val="2"/>
        <scheme val="minor"/>
      </rPr>
      <t xml:space="preserve"> fencing height</t>
    </r>
  </si>
  <si>
    <t>Mixed forested and open area with dense vegetation, shaded shelters, mud/water wallow, and soft substrate.</t>
  </si>
  <si>
    <r>
      <t xml:space="preserve">~ </t>
    </r>
    <r>
      <rPr>
        <b/>
        <sz val="11"/>
        <color theme="1"/>
        <rFont val="Calibri"/>
        <family val="2"/>
        <scheme val="minor"/>
      </rPr>
      <t>50–70 m²</t>
    </r>
    <r>
      <rPr>
        <sz val="11"/>
        <color theme="1"/>
        <rFont val="Calibri"/>
        <family val="2"/>
        <scheme val="minor"/>
      </rPr>
      <t xml:space="preserve"> for a pair; add </t>
    </r>
    <r>
      <rPr>
        <b/>
        <sz val="11"/>
        <color theme="1"/>
        <rFont val="Calibri"/>
        <family val="2"/>
        <scheme val="minor"/>
      </rPr>
      <t>15–20 m²</t>
    </r>
    <r>
      <rPr>
        <sz val="11"/>
        <color theme="1"/>
        <rFont val="Calibri"/>
        <family val="2"/>
        <scheme val="minor"/>
      </rPr>
      <t xml:space="preserve"> per additional pair</t>
    </r>
  </si>
  <si>
    <r>
      <t xml:space="preserve">≥ </t>
    </r>
    <r>
      <rPr>
        <b/>
        <sz val="11"/>
        <color theme="1"/>
        <rFont val="Calibri"/>
        <family val="2"/>
        <scheme val="minor"/>
      </rPr>
      <t>1.2–1.5 m</t>
    </r>
    <r>
      <rPr>
        <sz val="11"/>
        <color theme="1"/>
        <rFont val="Calibri"/>
        <family val="2"/>
        <scheme val="minor"/>
      </rPr>
      <t xml:space="preserve"> fencing</t>
    </r>
  </si>
  <si>
    <t>Open grassy area with shaded shelters, burrow-like structures or hiding spots, and soft sandy/soil substrate.</t>
  </si>
  <si>
    <r>
      <t>Sika Deer (</t>
    </r>
    <r>
      <rPr>
        <b/>
        <i/>
        <sz val="11"/>
        <color theme="1"/>
        <rFont val="Calibri"/>
        <family val="2"/>
        <scheme val="minor"/>
      </rPr>
      <t>Cervus nippon</t>
    </r>
    <r>
      <rPr>
        <b/>
        <sz val="11"/>
        <color theme="1"/>
        <rFont val="Calibri"/>
        <family val="2"/>
        <scheme val="minor"/>
      </rPr>
      <t>), Llama (</t>
    </r>
    <r>
      <rPr>
        <b/>
        <i/>
        <sz val="11"/>
        <color theme="1"/>
        <rFont val="Calibri"/>
        <family val="2"/>
        <scheme val="minor"/>
      </rPr>
      <t>Lama glama</t>
    </r>
    <r>
      <rPr>
        <b/>
        <sz val="11"/>
        <color theme="1"/>
        <rFont val="Calibri"/>
        <family val="2"/>
        <scheme val="minor"/>
      </rPr>
      <t>), Guanaco (</t>
    </r>
    <r>
      <rPr>
        <b/>
        <i/>
        <sz val="11"/>
        <color theme="1"/>
        <rFont val="Calibri"/>
        <family val="2"/>
        <scheme val="minor"/>
      </rPr>
      <t>Lama guanicoe</t>
    </r>
    <r>
      <rPr>
        <b/>
        <sz val="11"/>
        <color theme="1"/>
        <rFont val="Calibri"/>
        <family val="2"/>
        <scheme val="minor"/>
      </rPr>
      <t>), Alpaca (</t>
    </r>
    <r>
      <rPr>
        <b/>
        <i/>
        <sz val="11"/>
        <color theme="1"/>
        <rFont val="Calibri"/>
        <family val="2"/>
        <scheme val="minor"/>
      </rPr>
      <t>Vicugna pacos</t>
    </r>
    <r>
      <rPr>
        <b/>
        <sz val="11"/>
        <color theme="1"/>
        <rFont val="Calibri"/>
        <family val="2"/>
        <scheme val="minor"/>
      </rPr>
      <t>), Tapir (</t>
    </r>
    <r>
      <rPr>
        <b/>
        <i/>
        <sz val="11"/>
        <color theme="1"/>
        <rFont val="Calibri"/>
        <family val="2"/>
        <scheme val="minor"/>
      </rPr>
      <t>Tapirus spp.</t>
    </r>
    <r>
      <rPr>
        <b/>
        <sz val="11"/>
        <color theme="1"/>
        <rFont val="Calibri"/>
        <family val="2"/>
        <scheme val="minor"/>
      </rPr>
      <t>), Patagonian Mara (</t>
    </r>
    <r>
      <rPr>
        <b/>
        <i/>
        <sz val="11"/>
        <color theme="1"/>
        <rFont val="Calibri"/>
        <family val="2"/>
        <scheme val="minor"/>
      </rPr>
      <t>Dolichotis patagonum</t>
    </r>
    <r>
      <rPr>
        <b/>
        <sz val="11"/>
        <color theme="1"/>
        <rFont val="Calibri"/>
        <family val="2"/>
        <scheme val="minor"/>
      </rPr>
      <t>)</t>
    </r>
  </si>
  <si>
    <r>
      <t xml:space="preserve">~ </t>
    </r>
    <r>
      <rPr>
        <b/>
        <sz val="11"/>
        <color theme="1"/>
        <rFont val="Calibri"/>
        <family val="2"/>
        <scheme val="minor"/>
      </rPr>
      <t>2,500–3,000 m²</t>
    </r>
    <r>
      <rPr>
        <sz val="11"/>
        <color theme="1"/>
        <rFont val="Calibri"/>
        <family val="2"/>
        <scheme val="minor"/>
      </rPr>
      <t xml:space="preserve"> for up to 12 animals (mixed species); add </t>
    </r>
    <r>
      <rPr>
        <b/>
        <sz val="11"/>
        <color theme="1"/>
        <rFont val="Calibri"/>
        <family val="2"/>
        <scheme val="minor"/>
      </rPr>
      <t>150–200 m²</t>
    </r>
    <r>
      <rPr>
        <sz val="11"/>
        <color theme="1"/>
        <rFont val="Calibri"/>
        <family val="2"/>
        <scheme val="minor"/>
      </rPr>
      <t xml:space="preserve"> per additional individual</t>
    </r>
  </si>
  <si>
    <r>
      <t xml:space="preserve">≥ </t>
    </r>
    <r>
      <rPr>
        <b/>
        <sz val="11"/>
        <color theme="1"/>
        <rFont val="Calibri"/>
        <family val="2"/>
        <scheme val="minor"/>
      </rPr>
      <t>2.2–2.5 m</t>
    </r>
    <r>
      <rPr>
        <sz val="11"/>
        <color theme="1"/>
        <rFont val="Calibri"/>
        <family val="2"/>
        <scheme val="minor"/>
      </rPr>
      <t xml:space="preserve"> fencing for deer and camelids; tapir requires 3 m for strength containment</t>
    </r>
  </si>
  <si>
    <r>
      <t xml:space="preserve">Open grassland/savanna-type area with varied terrain, shade, water points, soft substrate, and secure shelters. Mixed Exhibit of ~12 Animals (Sika Deer, Llama, Guanaco, Alpaca, Tapir, Patagonian Mara):
</t>
    </r>
    <r>
      <rPr>
        <b/>
        <sz val="11"/>
        <color theme="1"/>
        <rFont val="Calibri"/>
        <family val="2"/>
        <scheme val="minor"/>
      </rPr>
      <t>Total shelter area:</t>
    </r>
    <r>
      <rPr>
        <sz val="11"/>
        <color theme="1"/>
        <rFont val="Calibri"/>
        <family val="2"/>
        <scheme val="minor"/>
      </rPr>
      <t xml:space="preserve"> ~70–80 m², divided into sections by species or size.
</t>
    </r>
    <r>
      <rPr>
        <b/>
        <sz val="11"/>
        <color theme="1"/>
        <rFont val="Calibri"/>
        <family val="2"/>
        <scheme val="minor"/>
      </rPr>
      <t>Ceiling height</t>
    </r>
    <r>
      <rPr>
        <sz val="11"/>
        <color theme="1"/>
        <rFont val="Calibri"/>
        <family val="2"/>
        <scheme val="minor"/>
      </rPr>
      <t>: ≥2.5 m in most areas; tapir section ≥3 m.</t>
    </r>
  </si>
  <si>
    <r>
      <t xml:space="preserve">~ </t>
    </r>
    <r>
      <rPr>
        <b/>
        <sz val="11"/>
        <color theme="1"/>
        <rFont val="Calibri"/>
        <family val="2"/>
        <scheme val="minor"/>
      </rPr>
      <t>60–80 m²</t>
    </r>
    <r>
      <rPr>
        <sz val="11"/>
        <color theme="1"/>
        <rFont val="Calibri"/>
        <family val="2"/>
        <scheme val="minor"/>
      </rPr>
      <t xml:space="preserve"> for a pair; add </t>
    </r>
    <r>
      <rPr>
        <b/>
        <sz val="11"/>
        <color theme="1"/>
        <rFont val="Calibri"/>
        <family val="2"/>
        <scheme val="minor"/>
      </rPr>
      <t>10 m²</t>
    </r>
    <r>
      <rPr>
        <sz val="11"/>
        <color theme="1"/>
        <rFont val="Calibri"/>
        <family val="2"/>
        <scheme val="minor"/>
      </rPr>
      <t xml:space="preserve"> per additional lemur</t>
    </r>
  </si>
  <si>
    <r>
      <t xml:space="preserve">≥ </t>
    </r>
    <r>
      <rPr>
        <b/>
        <sz val="11"/>
        <color theme="1"/>
        <rFont val="Calibri"/>
        <family val="2"/>
        <scheme val="minor"/>
      </rPr>
      <t>4–6 m</t>
    </r>
    <r>
      <rPr>
        <sz val="11"/>
        <color theme="1"/>
        <rFont val="Calibri"/>
        <family val="2"/>
        <scheme val="minor"/>
      </rPr>
      <t xml:space="preserve"> vertical climbing space</t>
    </r>
  </si>
  <si>
    <t>Multi-level arboreal enclosure with shade, vegetation, and climbing structures.</t>
  </si>
  <si>
    <t xml:space="preserve">77 m² </t>
  </si>
  <si>
    <t xml:space="preserve">69 m² </t>
  </si>
  <si>
    <t xml:space="preserve">114 m² </t>
  </si>
  <si>
    <t xml:space="preserve">68 m² </t>
  </si>
  <si>
    <t xml:space="preserve">81 m² </t>
  </si>
  <si>
    <r>
      <t xml:space="preserve">~ </t>
    </r>
    <r>
      <rPr>
        <b/>
        <sz val="11"/>
        <color theme="1"/>
        <rFont val="Calibri"/>
        <family val="2"/>
        <scheme val="minor"/>
      </rPr>
      <t>60–80 m²</t>
    </r>
    <r>
      <rPr>
        <sz val="11"/>
        <color theme="1"/>
        <rFont val="Calibri"/>
        <family val="2"/>
        <scheme val="minor"/>
      </rPr>
      <t xml:space="preserve"> for a pair; add </t>
    </r>
    <r>
      <rPr>
        <b/>
        <sz val="11"/>
        <color theme="1"/>
        <rFont val="Calibri"/>
        <family val="2"/>
        <scheme val="minor"/>
      </rPr>
      <t>10 m²</t>
    </r>
    <r>
      <rPr>
        <sz val="11"/>
        <color theme="1"/>
        <rFont val="Calibri"/>
        <family val="2"/>
        <scheme val="minor"/>
      </rPr>
      <t xml:space="preserve"> per extra individual</t>
    </r>
  </si>
  <si>
    <r>
      <t xml:space="preserve">≥ </t>
    </r>
    <r>
      <rPr>
        <b/>
        <sz val="11"/>
        <color theme="1"/>
        <rFont val="Calibri"/>
        <family val="2"/>
        <scheme val="minor"/>
      </rPr>
      <t>4–6 m</t>
    </r>
    <r>
      <rPr>
        <sz val="11"/>
        <color theme="1"/>
        <rFont val="Calibri"/>
        <family val="2"/>
        <scheme val="minor"/>
      </rPr>
      <t xml:space="preserve"> vertical height</t>
    </r>
  </si>
  <si>
    <t>Arboreal exhibit with multi-level branches, shaded zones, and natural vegetation.</t>
  </si>
  <si>
    <r>
      <t xml:space="preserve">~ </t>
    </r>
    <r>
      <rPr>
        <b/>
        <sz val="11"/>
        <color theme="1"/>
        <rFont val="Calibri"/>
        <family val="2"/>
        <scheme val="minor"/>
      </rPr>
      <t>20–25 m²</t>
    </r>
    <r>
      <rPr>
        <sz val="11"/>
        <color theme="1"/>
        <rFont val="Calibri"/>
        <family val="2"/>
        <scheme val="minor"/>
      </rPr>
      <t xml:space="preserve"> for a pair or small family group (2–6 individuals)</t>
    </r>
  </si>
  <si>
    <r>
      <t xml:space="preserve">≥ </t>
    </r>
    <r>
      <rPr>
        <b/>
        <sz val="11"/>
        <color theme="1"/>
        <rFont val="Calibri"/>
        <family val="2"/>
        <scheme val="minor"/>
      </rPr>
      <t>3–4 m</t>
    </r>
    <r>
      <rPr>
        <sz val="11"/>
        <color theme="1"/>
        <rFont val="Calibri"/>
        <family val="2"/>
        <scheme val="minor"/>
      </rPr>
      <t xml:space="preserve"> vertical height</t>
    </r>
  </si>
  <si>
    <t>Multi-level arboreal enclosure with shade, nest boxes, and temperature control.</t>
  </si>
  <si>
    <r>
      <t xml:space="preserve">~ </t>
    </r>
    <r>
      <rPr>
        <b/>
        <sz val="11"/>
        <color theme="1"/>
        <rFont val="Calibri"/>
        <family val="2"/>
        <scheme val="minor"/>
      </rPr>
      <t>60–80 m²</t>
    </r>
    <r>
      <rPr>
        <sz val="11"/>
        <color theme="1"/>
        <rFont val="Calibri"/>
        <family val="2"/>
        <scheme val="minor"/>
      </rPr>
      <t xml:space="preserve"> for a pair; add </t>
    </r>
    <r>
      <rPr>
        <b/>
        <sz val="11"/>
        <color theme="1"/>
        <rFont val="Calibri"/>
        <family val="2"/>
        <scheme val="minor"/>
      </rPr>
      <t>10–15 m²</t>
    </r>
    <r>
      <rPr>
        <sz val="11"/>
        <color theme="1"/>
        <rFont val="Calibri"/>
        <family val="2"/>
        <scheme val="minor"/>
      </rPr>
      <t xml:space="preserve"> per additional animal</t>
    </r>
  </si>
  <si>
    <r>
      <t xml:space="preserve">≥ </t>
    </r>
    <r>
      <rPr>
        <b/>
        <sz val="11"/>
        <color theme="1"/>
        <rFont val="Calibri"/>
        <family val="2"/>
        <scheme val="minor"/>
      </rPr>
      <t>3–4 m</t>
    </r>
    <r>
      <rPr>
        <sz val="11"/>
        <color theme="1"/>
        <rFont val="Calibri"/>
        <family val="2"/>
        <scheme val="minor"/>
      </rPr>
      <t xml:space="preserve"> climbing height</t>
    </r>
  </si>
  <si>
    <t>Semi-arboreal habitat with dense vegetation, shaded platforms, and visual barriers.</t>
  </si>
  <si>
    <r>
      <t xml:space="preserve">~ </t>
    </r>
    <r>
      <rPr>
        <b/>
        <sz val="11"/>
        <color theme="1"/>
        <rFont val="Calibri"/>
        <family val="2"/>
        <scheme val="minor"/>
      </rPr>
      <t>80–100 m²</t>
    </r>
    <r>
      <rPr>
        <sz val="11"/>
        <color theme="1"/>
        <rFont val="Calibri"/>
        <family val="2"/>
        <scheme val="minor"/>
      </rPr>
      <t xml:space="preserve"> for a group of 5 individuals; add </t>
    </r>
    <r>
      <rPr>
        <b/>
        <sz val="11"/>
        <color theme="1"/>
        <rFont val="Calibri"/>
        <family val="2"/>
        <scheme val="minor"/>
      </rPr>
      <t>10 m²</t>
    </r>
    <r>
      <rPr>
        <sz val="11"/>
        <color theme="1"/>
        <rFont val="Calibri"/>
        <family val="2"/>
        <scheme val="minor"/>
      </rPr>
      <t xml:space="preserve"> per additional lemur</t>
    </r>
  </si>
  <si>
    <r>
      <t xml:space="preserve">≥ </t>
    </r>
    <r>
      <rPr>
        <b/>
        <sz val="11"/>
        <color theme="1"/>
        <rFont val="Calibri"/>
        <family val="2"/>
        <scheme val="minor"/>
      </rPr>
      <t>4–5 m</t>
    </r>
    <r>
      <rPr>
        <sz val="11"/>
        <color theme="1"/>
        <rFont val="Calibri"/>
        <family val="2"/>
        <scheme val="minor"/>
      </rPr>
      <t xml:space="preserve"> vertical height</t>
    </r>
  </si>
  <si>
    <t>Mixed terrestrial–arboreal enclosure with trees, ropes, climbing structures, and shaded resting areas.</t>
  </si>
  <si>
    <t xml:space="preserve">153 m² </t>
  </si>
  <si>
    <t xml:space="preserve">45 m² </t>
  </si>
  <si>
    <t xml:space="preserve">40 m² </t>
  </si>
  <si>
    <t xml:space="preserve">42 m² </t>
  </si>
  <si>
    <t xml:space="preserve">132 m² </t>
  </si>
  <si>
    <t xml:space="preserve">43 m² </t>
  </si>
  <si>
    <t xml:space="preserve">44 m² </t>
  </si>
  <si>
    <r>
      <t xml:space="preserve">~ </t>
    </r>
    <r>
      <rPr>
        <b/>
        <sz val="11"/>
        <color theme="1"/>
        <rFont val="Calibri"/>
        <family val="2"/>
        <scheme val="minor"/>
      </rPr>
      <t>250–400 m²</t>
    </r>
    <r>
      <rPr>
        <sz val="11"/>
        <color theme="1"/>
        <rFont val="Calibri"/>
        <family val="2"/>
        <scheme val="minor"/>
      </rPr>
      <t xml:space="preserve"> for a troop of up to 10 individuals; add </t>
    </r>
    <r>
      <rPr>
        <b/>
        <sz val="11"/>
        <color theme="1"/>
        <rFont val="Calibri"/>
        <family val="2"/>
        <scheme val="minor"/>
      </rPr>
      <t>20 m²</t>
    </r>
    <r>
      <rPr>
        <sz val="11"/>
        <color theme="1"/>
        <rFont val="Calibri"/>
        <family val="2"/>
        <scheme val="minor"/>
      </rPr>
      <t xml:space="preserve"> per additional animal</t>
    </r>
  </si>
  <si>
    <r>
      <t xml:space="preserve">≥ </t>
    </r>
    <r>
      <rPr>
        <b/>
        <sz val="11"/>
        <color theme="1"/>
        <rFont val="Calibri"/>
        <family val="2"/>
        <scheme val="minor"/>
      </rPr>
      <t>6–8 m</t>
    </r>
    <r>
      <rPr>
        <sz val="11"/>
        <color theme="1"/>
        <rFont val="Calibri"/>
        <family val="2"/>
        <scheme val="minor"/>
      </rPr>
      <t xml:space="preserve"> vertical space</t>
    </r>
  </si>
  <si>
    <t>Durable, multi-level enclosure with climbing structures, shade, and visual barriers.</t>
  </si>
  <si>
    <r>
      <t xml:space="preserve">~ </t>
    </r>
    <r>
      <rPr>
        <b/>
        <sz val="11"/>
        <color theme="1"/>
        <rFont val="Calibri"/>
        <family val="2"/>
        <scheme val="minor"/>
      </rPr>
      <t>150–250 m²</t>
    </r>
    <r>
      <rPr>
        <sz val="11"/>
        <color theme="1"/>
        <rFont val="Calibri"/>
        <family val="2"/>
        <scheme val="minor"/>
      </rPr>
      <t xml:space="preserve"> for a group of up to 8 individuals; add </t>
    </r>
    <r>
      <rPr>
        <b/>
        <sz val="11"/>
        <color theme="1"/>
        <rFont val="Calibri"/>
        <family val="2"/>
        <scheme val="minor"/>
      </rPr>
      <t>15–20 m²</t>
    </r>
    <r>
      <rPr>
        <sz val="11"/>
        <color theme="1"/>
        <rFont val="Calibri"/>
        <family val="2"/>
        <scheme val="minor"/>
      </rPr>
      <t xml:space="preserve"> per additional macaque</t>
    </r>
  </si>
  <si>
    <r>
      <t xml:space="preserve">≥ </t>
    </r>
    <r>
      <rPr>
        <b/>
        <sz val="11"/>
        <color theme="1"/>
        <rFont val="Calibri"/>
        <family val="2"/>
        <scheme val="minor"/>
      </rPr>
      <t>5–6 m</t>
    </r>
    <r>
      <rPr>
        <sz val="11"/>
        <color theme="1"/>
        <rFont val="Calibri"/>
        <family val="2"/>
        <scheme val="minor"/>
      </rPr>
      <t xml:space="preserve"> vertical space</t>
    </r>
  </si>
  <si>
    <t>Climbing frames, ropes, and shaded rest platforms; indoor shelter with cooling and water features.</t>
  </si>
  <si>
    <r>
      <t xml:space="preserve">~ </t>
    </r>
    <r>
      <rPr>
        <b/>
        <sz val="11"/>
        <color theme="1"/>
        <rFont val="Calibri"/>
        <family val="2"/>
        <scheme val="minor"/>
      </rPr>
      <t>120–200 m²</t>
    </r>
    <r>
      <rPr>
        <sz val="11"/>
        <color theme="1"/>
        <rFont val="Calibri"/>
        <family val="2"/>
        <scheme val="minor"/>
      </rPr>
      <t xml:space="preserve"> for a troop of 8–10 individuals; add </t>
    </r>
    <r>
      <rPr>
        <b/>
        <sz val="11"/>
        <color theme="1"/>
        <rFont val="Calibri"/>
        <family val="2"/>
        <scheme val="minor"/>
      </rPr>
      <t>15–20 m²</t>
    </r>
    <r>
      <rPr>
        <sz val="11"/>
        <color theme="1"/>
        <rFont val="Calibri"/>
        <family val="2"/>
        <scheme val="minor"/>
      </rPr>
      <t xml:space="preserve"> per additional monkey</t>
    </r>
  </si>
  <si>
    <r>
      <t xml:space="preserve">≥ </t>
    </r>
    <r>
      <rPr>
        <b/>
        <sz val="11"/>
        <color theme="1"/>
        <rFont val="Calibri"/>
        <family val="2"/>
        <scheme val="minor"/>
      </rPr>
      <t>5–6 m</t>
    </r>
    <r>
      <rPr>
        <sz val="11"/>
        <color theme="1"/>
        <rFont val="Calibri"/>
        <family val="2"/>
        <scheme val="minor"/>
      </rPr>
      <t xml:space="preserve"> vertical climbing space</t>
    </r>
  </si>
  <si>
    <t>Multi-level climbing frames, ropes, shaded platforms, and secure indoor shelters with cooling.</t>
  </si>
  <si>
    <r>
      <t xml:space="preserve">~ </t>
    </r>
    <r>
      <rPr>
        <b/>
        <sz val="11"/>
        <color theme="1"/>
        <rFont val="Calibri"/>
        <family val="2"/>
        <scheme val="minor"/>
      </rPr>
      <t>120–180 m²</t>
    </r>
    <r>
      <rPr>
        <sz val="11"/>
        <color theme="1"/>
        <rFont val="Calibri"/>
        <family val="2"/>
        <scheme val="minor"/>
      </rPr>
      <t xml:space="preserve"> for a group of 6–8 individuals; add </t>
    </r>
    <r>
      <rPr>
        <b/>
        <sz val="11"/>
        <color theme="1"/>
        <rFont val="Calibri"/>
        <family val="2"/>
        <scheme val="minor"/>
      </rPr>
      <t>15–20 m²</t>
    </r>
    <r>
      <rPr>
        <sz val="11"/>
        <color theme="1"/>
        <rFont val="Calibri"/>
        <family val="2"/>
        <scheme val="minor"/>
      </rPr>
      <t xml:space="preserve"> per additional monkey</t>
    </r>
  </si>
  <si>
    <t>Multi-level climbing frames, ropes, shaded platforms, and indoor shelters with cooling.</t>
  </si>
  <si>
    <r>
      <t xml:space="preserve">~ </t>
    </r>
    <r>
      <rPr>
        <b/>
        <sz val="11"/>
        <color theme="1"/>
        <rFont val="Calibri"/>
        <family val="2"/>
        <scheme val="minor"/>
      </rPr>
      <t>100–150 m²</t>
    </r>
    <r>
      <rPr>
        <sz val="11"/>
        <color theme="1"/>
        <rFont val="Calibri"/>
        <family val="2"/>
        <scheme val="minor"/>
      </rPr>
      <t xml:space="preserve"> for a small group (3–5 individuals); add </t>
    </r>
    <r>
      <rPr>
        <b/>
        <sz val="11"/>
        <color theme="1"/>
        <rFont val="Calibri"/>
        <family val="2"/>
        <scheme val="minor"/>
      </rPr>
      <t>15–20 m²</t>
    </r>
    <r>
      <rPr>
        <sz val="11"/>
        <color theme="1"/>
        <rFont val="Calibri"/>
        <family val="2"/>
        <scheme val="minor"/>
      </rPr>
      <t xml:space="preserve"> per additional monkey</t>
    </r>
  </si>
  <si>
    <r>
      <t xml:space="preserve">≥ </t>
    </r>
    <r>
      <rPr>
        <b/>
        <sz val="11"/>
        <color theme="1"/>
        <rFont val="Calibri"/>
        <family val="2"/>
        <scheme val="minor"/>
      </rPr>
      <t>6 m</t>
    </r>
    <r>
      <rPr>
        <sz val="11"/>
        <color theme="1"/>
        <rFont val="Calibri"/>
        <family val="2"/>
        <scheme val="minor"/>
      </rPr>
      <t xml:space="preserve"> vertical height</t>
    </r>
  </si>
  <si>
    <t>Dense climbing structures, ropes, and natural or artificial trees with shaded resting areas.</t>
  </si>
  <si>
    <r>
      <t xml:space="preserve">~ </t>
    </r>
    <r>
      <rPr>
        <b/>
        <sz val="11"/>
        <color theme="1"/>
        <rFont val="Calibri"/>
        <family val="2"/>
        <scheme val="minor"/>
      </rPr>
      <t>40–60 m²</t>
    </r>
    <r>
      <rPr>
        <sz val="11"/>
        <color theme="1"/>
        <rFont val="Calibri"/>
        <family val="2"/>
        <scheme val="minor"/>
      </rPr>
      <t xml:space="preserve"> for a small group (2–4 individuals); add </t>
    </r>
    <r>
      <rPr>
        <b/>
        <sz val="11"/>
        <color theme="1"/>
        <rFont val="Calibri"/>
        <family val="2"/>
        <scheme val="minor"/>
      </rPr>
      <t>10 m²</t>
    </r>
    <r>
      <rPr>
        <sz val="11"/>
        <color theme="1"/>
        <rFont val="Calibri"/>
        <family val="2"/>
        <scheme val="minor"/>
      </rPr>
      <t xml:space="preserve"> per additional monkey</t>
    </r>
  </si>
  <si>
    <t>Multi-level arboreal enclosure with ropes, branches, platforms, and shaded resting areas.</t>
  </si>
  <si>
    <r>
      <t xml:space="preserve">~ </t>
    </r>
    <r>
      <rPr>
        <b/>
        <sz val="11"/>
        <color theme="1"/>
        <rFont val="Calibri"/>
        <family val="2"/>
        <scheme val="minor"/>
      </rPr>
      <t>200–250 m²</t>
    </r>
    <r>
      <rPr>
        <sz val="11"/>
        <color theme="1"/>
        <rFont val="Calibri"/>
        <family val="2"/>
        <scheme val="minor"/>
      </rPr>
      <t xml:space="preserve"> for a pair; add </t>
    </r>
    <r>
      <rPr>
        <b/>
        <sz val="11"/>
        <color theme="1"/>
        <rFont val="Calibri"/>
        <family val="2"/>
        <scheme val="minor"/>
      </rPr>
      <t>50 m²</t>
    </r>
    <r>
      <rPr>
        <sz val="11"/>
        <color theme="1"/>
        <rFont val="Calibri"/>
        <family val="2"/>
        <scheme val="minor"/>
      </rPr>
      <t xml:space="preserve"> per additional individual</t>
    </r>
  </si>
  <si>
    <r>
      <t xml:space="preserve">≥ </t>
    </r>
    <r>
      <rPr>
        <b/>
        <sz val="11"/>
        <color theme="1"/>
        <rFont val="Calibri"/>
        <family val="2"/>
        <scheme val="minor"/>
      </rPr>
      <t>8–12 m</t>
    </r>
    <r>
      <rPr>
        <sz val="11"/>
        <color theme="1"/>
        <rFont val="Calibri"/>
        <family val="2"/>
        <scheme val="minor"/>
      </rPr>
      <t xml:space="preserve"> vertical height</t>
    </r>
  </si>
  <si>
    <t>Large arboreal enclosure with ropes, platforms, high perches, and shaded resting areas.</t>
  </si>
  <si>
    <r>
      <t xml:space="preserve">~ </t>
    </r>
    <r>
      <rPr>
        <b/>
        <sz val="11"/>
        <color theme="1"/>
        <rFont val="Calibri"/>
        <family val="2"/>
        <scheme val="minor"/>
      </rPr>
      <t>30–50 m²</t>
    </r>
    <r>
      <rPr>
        <sz val="11"/>
        <color theme="1"/>
        <rFont val="Calibri"/>
        <family val="2"/>
        <scheme val="minor"/>
      </rPr>
      <t xml:space="preserve"> for a small group (4–6 individuals); add </t>
    </r>
    <r>
      <rPr>
        <b/>
        <sz val="11"/>
        <color theme="1"/>
        <rFont val="Calibri"/>
        <family val="2"/>
        <scheme val="minor"/>
      </rPr>
      <t>5–10 m²</t>
    </r>
    <r>
      <rPr>
        <sz val="11"/>
        <color theme="1"/>
        <rFont val="Calibri"/>
        <family val="2"/>
        <scheme val="minor"/>
      </rPr>
      <t xml:space="preserve"> per additional monkey</t>
    </r>
  </si>
  <si>
    <r>
      <t xml:space="preserve">≥ </t>
    </r>
    <r>
      <rPr>
        <b/>
        <sz val="11"/>
        <color theme="1"/>
        <rFont val="Calibri"/>
        <family val="2"/>
        <scheme val="minor"/>
      </rPr>
      <t>4–5 m</t>
    </r>
    <r>
      <rPr>
        <sz val="11"/>
        <color theme="1"/>
        <rFont val="Calibri"/>
        <family val="2"/>
        <scheme val="minor"/>
      </rPr>
      <t xml:space="preserve"> vertical climbing space</t>
    </r>
  </si>
  <si>
    <t xml:space="preserve">55 m² </t>
  </si>
  <si>
    <t xml:space="preserve">57 m² </t>
  </si>
  <si>
    <r>
      <t xml:space="preserve">~ </t>
    </r>
    <r>
      <rPr>
        <b/>
        <sz val="11"/>
        <color theme="1"/>
        <rFont val="Calibri"/>
        <family val="2"/>
        <scheme val="minor"/>
      </rPr>
      <t>150–200 m²</t>
    </r>
    <r>
      <rPr>
        <sz val="11"/>
        <color theme="1"/>
        <rFont val="Calibri"/>
        <family val="2"/>
        <scheme val="minor"/>
      </rPr>
      <t xml:space="preserve"> for a pair; add </t>
    </r>
    <r>
      <rPr>
        <b/>
        <sz val="11"/>
        <color theme="1"/>
        <rFont val="Calibri"/>
        <family val="2"/>
        <scheme val="minor"/>
      </rPr>
      <t>50 m²</t>
    </r>
    <r>
      <rPr>
        <sz val="11"/>
        <color theme="1"/>
        <rFont val="Calibri"/>
        <family val="2"/>
        <scheme val="minor"/>
      </rPr>
      <t xml:space="preserve"> per additional individual</t>
    </r>
  </si>
  <si>
    <t>Arboreal enclosure with ropes, cables, high platforms, shaded resting areas, and elevated sleeping perches.</t>
  </si>
  <si>
    <t>Large arboreal enclosure with swinging ropes, high platforms, shaded resting areas, and prehensile-tail-compatible climbing structures.</t>
  </si>
  <si>
    <t xml:space="preserve">1083 m² </t>
  </si>
  <si>
    <r>
      <t xml:space="preserve">~ </t>
    </r>
    <r>
      <rPr>
        <b/>
        <sz val="11"/>
        <color theme="1"/>
        <rFont val="Calibri"/>
        <family val="2"/>
        <scheme val="minor"/>
      </rPr>
      <t>400–600 m²</t>
    </r>
    <r>
      <rPr>
        <sz val="11"/>
        <color theme="1"/>
        <rFont val="Calibri"/>
        <family val="2"/>
        <scheme val="minor"/>
      </rPr>
      <t xml:space="preserve"> for a pair; add </t>
    </r>
    <r>
      <rPr>
        <b/>
        <sz val="11"/>
        <color theme="1"/>
        <rFont val="Calibri"/>
        <family val="2"/>
        <scheme val="minor"/>
      </rPr>
      <t>100–150 m²</t>
    </r>
    <r>
      <rPr>
        <sz val="11"/>
        <color theme="1"/>
        <rFont val="Calibri"/>
        <family val="2"/>
        <scheme val="minor"/>
      </rPr>
      <t xml:space="preserve"> per additional individual</t>
    </r>
  </si>
  <si>
    <r>
      <t xml:space="preserve">≥ </t>
    </r>
    <r>
      <rPr>
        <b/>
        <sz val="11"/>
        <color theme="1"/>
        <rFont val="Calibri"/>
        <family val="2"/>
        <scheme val="minor"/>
      </rPr>
      <t>10–15 m</t>
    </r>
    <r>
      <rPr>
        <sz val="11"/>
        <color theme="1"/>
        <rFont val="Calibri"/>
        <family val="2"/>
        <scheme val="minor"/>
      </rPr>
      <t xml:space="preserve"> vertical height</t>
    </r>
  </si>
  <si>
    <t>Large arboreal enclosure with strong climbing ropes, platforms, nests, shaded resting areas, and water feature for cooling.</t>
  </si>
  <si>
    <t xml:space="preserve">1070 m² </t>
  </si>
  <si>
    <r>
      <t xml:space="preserve">~ </t>
    </r>
    <r>
      <rPr>
        <b/>
        <sz val="11"/>
        <color theme="1"/>
        <rFont val="Calibri"/>
        <family val="2"/>
        <scheme val="minor"/>
      </rPr>
      <t>400–600 m²</t>
    </r>
    <r>
      <rPr>
        <sz val="11"/>
        <color theme="1"/>
        <rFont val="Calibri"/>
        <family val="2"/>
        <scheme val="minor"/>
      </rPr>
      <t xml:space="preserve"> for a group of 4–6 individuals; add </t>
    </r>
    <r>
      <rPr>
        <b/>
        <sz val="11"/>
        <color theme="1"/>
        <rFont val="Calibri"/>
        <family val="2"/>
        <scheme val="minor"/>
      </rPr>
      <t>80–100 m²</t>
    </r>
    <r>
      <rPr>
        <sz val="11"/>
        <color theme="1"/>
        <rFont val="Calibri"/>
        <family val="2"/>
        <scheme val="minor"/>
      </rPr>
      <t xml:space="preserve"> per additional individual</t>
    </r>
  </si>
  <si>
    <r>
      <t xml:space="preserve">≥ </t>
    </r>
    <r>
      <rPr>
        <b/>
        <sz val="11"/>
        <color theme="1"/>
        <rFont val="Calibri"/>
        <family val="2"/>
        <scheme val="minor"/>
      </rPr>
      <t>10–12 m</t>
    </r>
    <r>
      <rPr>
        <sz val="11"/>
        <color theme="1"/>
        <rFont val="Calibri"/>
        <family val="2"/>
        <scheme val="minor"/>
      </rPr>
      <t xml:space="preserve"> vertical height</t>
    </r>
  </si>
  <si>
    <t>Large arboreal and terrestrial enclosure with climbing structures, platforms, ropes, shaded resting areas, and indoor shelter with water feature.</t>
  </si>
  <si>
    <t xml:space="preserve">73 m² </t>
  </si>
  <si>
    <r>
      <t xml:space="preserve">~ </t>
    </r>
    <r>
      <rPr>
        <b/>
        <sz val="11"/>
        <color theme="1"/>
        <rFont val="Calibri"/>
        <family val="2"/>
        <scheme val="minor"/>
      </rPr>
      <t>40–60 m²</t>
    </r>
    <r>
      <rPr>
        <sz val="11"/>
        <color theme="1"/>
        <rFont val="Calibri"/>
        <family val="2"/>
        <scheme val="minor"/>
      </rPr>
      <t xml:space="preserve"> for a pair; add </t>
    </r>
    <r>
      <rPr>
        <b/>
        <sz val="11"/>
        <color theme="1"/>
        <rFont val="Calibri"/>
        <family val="2"/>
        <scheme val="minor"/>
      </rPr>
      <t>10 m²</t>
    </r>
    <r>
      <rPr>
        <sz val="11"/>
        <color theme="1"/>
        <rFont val="Calibri"/>
        <family val="2"/>
        <scheme val="minor"/>
      </rPr>
      <t xml:space="preserve"> per additional individual</t>
    </r>
  </si>
  <si>
    <r>
      <t xml:space="preserve">≥ </t>
    </r>
    <r>
      <rPr>
        <b/>
        <sz val="11"/>
        <color theme="1"/>
        <rFont val="Calibri"/>
        <family val="2"/>
        <scheme val="minor"/>
      </rPr>
      <t>2.5–3 m</t>
    </r>
    <r>
      <rPr>
        <sz val="11"/>
        <color theme="1"/>
        <rFont val="Calibri"/>
        <family val="2"/>
        <scheme val="minor"/>
      </rPr>
      <t xml:space="preserve"> vertical space</t>
    </r>
  </si>
  <si>
    <t>Multi-level climbing structures, shaded dens, water pool for washing and play, and sand/dirt substrate for digging.</t>
  </si>
  <si>
    <t xml:space="preserve">75 m² </t>
  </si>
  <si>
    <t xml:space="preserve">53 m² </t>
  </si>
  <si>
    <r>
      <t xml:space="preserve">~ </t>
    </r>
    <r>
      <rPr>
        <b/>
        <sz val="11"/>
        <color theme="1"/>
        <rFont val="Calibri"/>
        <family val="2"/>
        <scheme val="minor"/>
      </rPr>
      <t>60–80 m²</t>
    </r>
    <r>
      <rPr>
        <sz val="11"/>
        <color theme="1"/>
        <rFont val="Calibri"/>
        <family val="2"/>
        <scheme val="minor"/>
      </rPr>
      <t xml:space="preserve"> for a social group of up to 6 adults; add </t>
    </r>
    <r>
      <rPr>
        <b/>
        <sz val="11"/>
        <color theme="1"/>
        <rFont val="Calibri"/>
        <family val="2"/>
        <scheme val="minor"/>
      </rPr>
      <t>10 m²</t>
    </r>
    <r>
      <rPr>
        <sz val="11"/>
        <color theme="1"/>
        <rFont val="Calibri"/>
        <family val="2"/>
        <scheme val="minor"/>
      </rPr>
      <t xml:space="preserve"> per additional animal</t>
    </r>
  </si>
  <si>
    <r>
      <t xml:space="preserve">≥ </t>
    </r>
    <r>
      <rPr>
        <b/>
        <sz val="11"/>
        <color theme="1"/>
        <rFont val="Calibri"/>
        <family val="2"/>
        <scheme val="minor"/>
      </rPr>
      <t>2.5 m</t>
    </r>
    <r>
      <rPr>
        <sz val="11"/>
        <color theme="1"/>
        <rFont val="Calibri"/>
        <family val="2"/>
        <scheme val="minor"/>
      </rPr>
      <t xml:space="preserve"> with secure roof or overhang</t>
    </r>
  </si>
  <si>
    <t>Sandy terrain with rocks, tunnels, shaded burrows, and dry shelters to mimic natural savanna environment.</t>
  </si>
  <si>
    <t>Dry, sandy terrain with rocks, logs, shaded dens, and artificial burrows for shelter.</t>
  </si>
  <si>
    <r>
      <t xml:space="preserve">~ </t>
    </r>
    <r>
      <rPr>
        <b/>
        <sz val="11"/>
        <color theme="1"/>
        <rFont val="Calibri"/>
        <family val="2"/>
        <scheme val="minor"/>
      </rPr>
      <t>50–70 m²</t>
    </r>
    <r>
      <rPr>
        <sz val="11"/>
        <color theme="1"/>
        <rFont val="Calibri"/>
        <family val="2"/>
        <scheme val="minor"/>
      </rPr>
      <t xml:space="preserve"> for a group of up to 10 animals; add </t>
    </r>
    <r>
      <rPr>
        <b/>
        <sz val="11"/>
        <color theme="1"/>
        <rFont val="Calibri"/>
        <family val="2"/>
        <scheme val="minor"/>
      </rPr>
      <t>5–10 m²</t>
    </r>
    <r>
      <rPr>
        <sz val="11"/>
        <color theme="1"/>
        <rFont val="Calibri"/>
        <family val="2"/>
        <scheme val="minor"/>
      </rPr>
      <t xml:space="preserve"> per additional individual</t>
    </r>
  </si>
  <si>
    <t>Sandy terrain with tunnels, rock shelters, basking areas, and shaded burrows.</t>
  </si>
  <si>
    <r>
      <t xml:space="preserve">~ </t>
    </r>
    <r>
      <rPr>
        <b/>
        <sz val="11"/>
        <color theme="1"/>
        <rFont val="Calibri"/>
        <family val="2"/>
        <scheme val="minor"/>
      </rPr>
      <t>150–200 m²</t>
    </r>
    <r>
      <rPr>
        <sz val="11"/>
        <color theme="1"/>
        <rFont val="Calibri"/>
        <family val="2"/>
        <scheme val="minor"/>
      </rPr>
      <t xml:space="preserve"> for a pair; add </t>
    </r>
    <r>
      <rPr>
        <b/>
        <sz val="11"/>
        <color theme="1"/>
        <rFont val="Calibri"/>
        <family val="2"/>
        <scheme val="minor"/>
      </rPr>
      <t>30 m²</t>
    </r>
    <r>
      <rPr>
        <sz val="11"/>
        <color theme="1"/>
        <rFont val="Calibri"/>
        <family val="2"/>
        <scheme val="minor"/>
      </rPr>
      <t xml:space="preserve"> per additional individual</t>
    </r>
  </si>
  <si>
    <r>
      <t xml:space="preserve">≥ </t>
    </r>
    <r>
      <rPr>
        <b/>
        <sz val="11"/>
        <color theme="1"/>
        <rFont val="Calibri"/>
        <family val="2"/>
        <scheme val="minor"/>
      </rPr>
      <t>2.5–3 m</t>
    </r>
    <r>
      <rPr>
        <sz val="11"/>
        <color theme="1"/>
        <rFont val="Calibri"/>
        <family val="2"/>
        <scheme val="minor"/>
      </rPr>
      <t xml:space="preserve"> with secure fencing and buried base</t>
    </r>
  </si>
  <si>
    <t>Sandy terrain, shaded dens, rock outcrops, and burrows to replicate desert habitat.</t>
  </si>
  <si>
    <t xml:space="preserve">1183 m² </t>
  </si>
  <si>
    <t xml:space="preserve">503 m² </t>
  </si>
  <si>
    <r>
      <t xml:space="preserve">~ </t>
    </r>
    <r>
      <rPr>
        <b/>
        <sz val="11"/>
        <color theme="1"/>
        <rFont val="Calibri"/>
        <family val="2"/>
        <scheme val="minor"/>
      </rPr>
      <t>800–1,000 m²</t>
    </r>
    <r>
      <rPr>
        <sz val="11"/>
        <color theme="1"/>
        <rFont val="Calibri"/>
        <family val="2"/>
        <scheme val="minor"/>
      </rPr>
      <t xml:space="preserve"> for up to 4 camels; add </t>
    </r>
    <r>
      <rPr>
        <b/>
        <sz val="11"/>
        <color theme="1"/>
        <rFont val="Calibri"/>
        <family val="2"/>
        <scheme val="minor"/>
      </rPr>
      <t>150 m²</t>
    </r>
    <r>
      <rPr>
        <sz val="11"/>
        <color theme="1"/>
        <rFont val="Calibri"/>
        <family val="2"/>
        <scheme val="minor"/>
      </rPr>
      <t xml:space="preserve"> per additional animal</t>
    </r>
  </si>
  <si>
    <r>
      <t xml:space="preserve">≥ </t>
    </r>
    <r>
      <rPr>
        <b/>
        <sz val="11"/>
        <color theme="1"/>
        <rFont val="Calibri"/>
        <family val="2"/>
        <scheme val="minor"/>
      </rPr>
      <t>2.2–2.5 m</t>
    </r>
    <r>
      <rPr>
        <sz val="11"/>
        <color theme="1"/>
        <rFont val="Calibri"/>
        <family val="2"/>
        <scheme val="minor"/>
      </rPr>
      <t xml:space="preserve"> strong fencing or solid barrier</t>
    </r>
  </si>
  <si>
    <t>Open, sandy terrain with shaded areas, watering troughs, and soft ground for resting.</t>
  </si>
  <si>
    <r>
      <rPr>
        <b/>
        <sz val="11"/>
        <color theme="1"/>
        <rFont val="Calibri"/>
        <family val="2"/>
        <scheme val="minor"/>
      </rPr>
      <t>600–800 m²</t>
    </r>
    <r>
      <rPr>
        <sz val="11"/>
        <color theme="1"/>
        <rFont val="Calibri"/>
        <family val="2"/>
        <scheme val="minor"/>
      </rPr>
      <t xml:space="preserve"> for a small group (up to 6 animals); add 100 m² per additional animal</t>
    </r>
  </si>
  <si>
    <r>
      <rPr>
        <b/>
        <sz val="11"/>
        <color theme="1"/>
        <rFont val="Calibri"/>
        <family val="2"/>
        <scheme val="minor"/>
      </rPr>
      <t>2.2–2.5 m</t>
    </r>
    <r>
      <rPr>
        <sz val="11"/>
        <color theme="1"/>
        <rFont val="Calibri"/>
        <family val="2"/>
        <scheme val="minor"/>
      </rPr>
      <t xml:space="preserve"> strong vertical fencing or solid wall</t>
    </r>
  </si>
  <si>
    <t>Spacious rocky terrain preferred with multiple elevations.</t>
  </si>
  <si>
    <r>
      <rPr>
        <b/>
        <sz val="11"/>
        <color theme="1"/>
        <rFont val="Calibri"/>
        <family val="2"/>
        <scheme val="minor"/>
      </rPr>
      <t>500–700 m²</t>
    </r>
    <r>
      <rPr>
        <sz val="11"/>
        <color theme="1"/>
        <rFont val="Calibri"/>
        <family val="2"/>
        <scheme val="minor"/>
      </rPr>
      <t xml:space="preserve"> for a group of up to 6 animals; add 80 m² per additional animal</t>
    </r>
  </si>
  <si>
    <r>
      <rPr>
        <b/>
        <sz val="11"/>
        <color theme="1"/>
        <rFont val="Calibri"/>
        <family val="2"/>
        <scheme val="minor"/>
      </rPr>
      <t>2.0–2.2 m</t>
    </r>
    <r>
      <rPr>
        <sz val="11"/>
        <color theme="1"/>
        <rFont val="Calibri"/>
        <family val="2"/>
        <scheme val="minor"/>
      </rPr>
      <t xml:space="preserve"> strong fencing or solid wall</t>
    </r>
  </si>
  <si>
    <t>Terrain should include slopes or rocky areas for climbing.</t>
  </si>
  <si>
    <t>FLYING FOX</t>
  </si>
  <si>
    <t>BAT CAVE</t>
  </si>
  <si>
    <t>HYRAX EXHIBIT</t>
  </si>
  <si>
    <t>HIPPO EXHIBIT</t>
  </si>
  <si>
    <t>ELEPHANT AREA</t>
  </si>
  <si>
    <t xml:space="preserve">56.88 m² </t>
  </si>
  <si>
    <r>
      <t xml:space="preserve">~ </t>
    </r>
    <r>
      <rPr>
        <b/>
        <sz val="11"/>
        <color theme="1"/>
        <rFont val="Calibri"/>
        <family val="2"/>
        <scheme val="minor"/>
      </rPr>
      <t>50–100 m²</t>
    </r>
    <r>
      <rPr>
        <sz val="11"/>
        <color theme="1"/>
        <rFont val="Calibri"/>
        <family val="2"/>
        <scheme val="minor"/>
      </rPr>
      <t xml:space="preserve"> for a small colony (5–10 individuals); add </t>
    </r>
    <r>
      <rPr>
        <b/>
        <sz val="11"/>
        <color theme="1"/>
        <rFont val="Calibri"/>
        <family val="2"/>
        <scheme val="minor"/>
      </rPr>
      <t>10 m²</t>
    </r>
    <r>
      <rPr>
        <sz val="11"/>
        <color theme="1"/>
        <rFont val="Calibri"/>
        <family val="2"/>
        <scheme val="minor"/>
      </rPr>
      <t xml:space="preserve"> per additional bat</t>
    </r>
  </si>
  <si>
    <r>
      <t xml:space="preserve">≥ </t>
    </r>
    <r>
      <rPr>
        <b/>
        <sz val="11"/>
        <color theme="1"/>
        <rFont val="Calibri"/>
        <family val="2"/>
        <scheme val="minor"/>
      </rPr>
      <t>6–8 m</t>
    </r>
    <r>
      <rPr>
        <sz val="11"/>
        <color theme="1"/>
        <rFont val="Calibri"/>
        <family val="2"/>
        <scheme val="minor"/>
      </rPr>
      <t xml:space="preserve"> vertical height</t>
    </r>
  </si>
  <si>
    <t>Tall arboreal or mesh enclosure with perches, hanging ropes, dense roosting branches, and shaded areas.</t>
  </si>
  <si>
    <t xml:space="preserve">164 m² </t>
  </si>
  <si>
    <r>
      <t xml:space="preserve">~ </t>
    </r>
    <r>
      <rPr>
        <b/>
        <sz val="11"/>
        <color theme="1"/>
        <rFont val="Calibri"/>
        <family val="2"/>
        <scheme val="minor"/>
      </rPr>
      <t>20–30 m²</t>
    </r>
    <r>
      <rPr>
        <sz val="11"/>
        <color theme="1"/>
        <rFont val="Calibri"/>
        <family val="2"/>
        <scheme val="minor"/>
      </rPr>
      <t xml:space="preserve"> for a small colony (4–6 individuals); add </t>
    </r>
    <r>
      <rPr>
        <b/>
        <sz val="11"/>
        <color theme="1"/>
        <rFont val="Calibri"/>
        <family val="2"/>
        <scheme val="minor"/>
      </rPr>
      <t>5 m²</t>
    </r>
    <r>
      <rPr>
        <sz val="11"/>
        <color theme="1"/>
        <rFont val="Calibri"/>
        <family val="2"/>
        <scheme val="minor"/>
      </rPr>
      <t xml:space="preserve"> per additional hyrax</t>
    </r>
  </si>
  <si>
    <r>
      <t xml:space="preserve">≥ </t>
    </r>
    <r>
      <rPr>
        <b/>
        <sz val="11"/>
        <color theme="1"/>
        <rFont val="Calibri"/>
        <family val="2"/>
        <scheme val="minor"/>
      </rPr>
      <t>2–3 m</t>
    </r>
    <r>
      <rPr>
        <sz val="11"/>
        <color theme="1"/>
        <rFont val="Calibri"/>
        <family val="2"/>
        <scheme val="minor"/>
      </rPr>
      <t xml:space="preserve"> climbing/rock height</t>
    </r>
  </si>
  <si>
    <t>Rocky terrain with multiple crevices, shaded resting areas, climbing ledges, and elevated observation platforms.</t>
  </si>
  <si>
    <t xml:space="preserve">418 m² </t>
  </si>
  <si>
    <r>
      <t xml:space="preserve">~ </t>
    </r>
    <r>
      <rPr>
        <b/>
        <sz val="11"/>
        <color theme="1"/>
        <rFont val="Calibri"/>
        <family val="2"/>
        <scheme val="minor"/>
      </rPr>
      <t>400–600 m²</t>
    </r>
    <r>
      <rPr>
        <sz val="11"/>
        <color theme="1"/>
        <rFont val="Calibri"/>
        <family val="2"/>
        <scheme val="minor"/>
      </rPr>
      <t xml:space="preserve"> for a pair; add </t>
    </r>
    <r>
      <rPr>
        <b/>
        <sz val="11"/>
        <color theme="1"/>
        <rFont val="Calibri"/>
        <family val="2"/>
        <scheme val="minor"/>
      </rPr>
      <t>100 m²</t>
    </r>
    <r>
      <rPr>
        <sz val="11"/>
        <color theme="1"/>
        <rFont val="Calibri"/>
        <family val="2"/>
        <scheme val="minor"/>
      </rPr>
      <t xml:space="preserve"> per additional individual</t>
    </r>
  </si>
  <si>
    <r>
      <t xml:space="preserve">Minimum </t>
    </r>
    <r>
      <rPr>
        <b/>
        <sz val="11"/>
        <color theme="1"/>
        <rFont val="Calibri"/>
        <family val="2"/>
        <scheme val="minor"/>
      </rPr>
      <t>100 m²</t>
    </r>
    <r>
      <rPr>
        <sz val="11"/>
        <color theme="1"/>
        <rFont val="Calibri"/>
        <family val="2"/>
        <scheme val="minor"/>
      </rPr>
      <t xml:space="preserve"> pool, 1–1.5 m deep</t>
    </r>
  </si>
  <si>
    <t>Semi-aquatic setup with mud wallows, shaded areas, dense vegetation, and secure barriers.</t>
  </si>
  <si>
    <t xml:space="preserve">3063 m² </t>
  </si>
  <si>
    <t>AFRICAN ELEPHANT</t>
  </si>
  <si>
    <r>
      <t xml:space="preserve">~ </t>
    </r>
    <r>
      <rPr>
        <b/>
        <sz val="11"/>
        <color theme="1"/>
        <rFont val="Calibri"/>
        <family val="2"/>
        <scheme val="minor"/>
      </rPr>
      <t>4,000–6,000 m²</t>
    </r>
    <r>
      <rPr>
        <sz val="11"/>
        <color theme="1"/>
        <rFont val="Calibri"/>
        <family val="2"/>
        <scheme val="minor"/>
      </rPr>
      <t xml:space="preserve"> for 2–3 adults; add </t>
    </r>
    <r>
      <rPr>
        <b/>
        <sz val="11"/>
        <color theme="1"/>
        <rFont val="Calibri"/>
        <family val="2"/>
        <scheme val="minor"/>
      </rPr>
      <t>1,500–2,000 m²</t>
    </r>
    <r>
      <rPr>
        <sz val="11"/>
        <color theme="1"/>
        <rFont val="Calibri"/>
        <family val="2"/>
        <scheme val="minor"/>
      </rPr>
      <t xml:space="preserve"> per additional adult</t>
    </r>
  </si>
  <si>
    <t>Shade structures, mud wallows, dust-bathing areas, water pools, feeding enrichment, and social zones. Mixed substrate: sand, soil, mud, rocks; wallows and pools</t>
  </si>
  <si>
    <t>Indoor Shelter</t>
  </si>
  <si>
    <t>~200–300 m² per adult; insulated, ventilated, and dry.
Multiple entry/exit points to allow choice and reduce stress.</t>
  </si>
  <si>
    <t>FARM EXHIBIT</t>
  </si>
  <si>
    <t>961.55 m²</t>
  </si>
  <si>
    <r>
      <t xml:space="preserve">~ </t>
    </r>
    <r>
      <rPr>
        <b/>
        <sz val="11"/>
        <color theme="1"/>
        <rFont val="Calibri"/>
        <family val="2"/>
        <scheme val="minor"/>
      </rPr>
      <t>400–500 m² per animal</t>
    </r>
    <r>
      <rPr>
        <sz val="11"/>
        <color theme="1"/>
        <rFont val="Calibri"/>
        <family val="2"/>
        <scheme val="minor"/>
      </rPr>
      <t xml:space="preserve"> for grazing, exercise, and social interaction</t>
    </r>
  </si>
  <si>
    <t xml:space="preserve">Shaded areas, shelter from sun and wind, soft pasture or sand. </t>
  </si>
  <si>
    <r>
      <t>Open-air, secure fencing (</t>
    </r>
    <r>
      <rPr>
        <b/>
        <sz val="11"/>
        <color theme="1"/>
        <rFont val="Calibri"/>
        <family val="2"/>
        <scheme val="minor"/>
      </rPr>
      <t>≥1.5 m high</t>
    </r>
    <r>
      <rPr>
        <sz val="11"/>
        <color theme="1"/>
        <rFont val="Calibri"/>
        <family val="2"/>
        <scheme val="minor"/>
      </rPr>
      <t>).</t>
    </r>
  </si>
  <si>
    <t xml:space="preserve">PONY </t>
  </si>
  <si>
    <t xml:space="preserve"> SHEEP </t>
  </si>
  <si>
    <t xml:space="preserve"> GOAT </t>
  </si>
  <si>
    <t xml:space="preserve"> GOOSE </t>
  </si>
  <si>
    <t xml:space="preserve"> GUINEA FOWL </t>
  </si>
  <si>
    <t xml:space="preserve"> HERMANN'S TORTOISE </t>
  </si>
  <si>
    <t xml:space="preserve"> TORTOISE </t>
  </si>
  <si>
    <t xml:space="preserve"> TURTLES </t>
  </si>
  <si>
    <r>
      <t xml:space="preserve">~ </t>
    </r>
    <r>
      <rPr>
        <b/>
        <sz val="11"/>
        <color theme="1"/>
        <rFont val="Calibri"/>
        <family val="2"/>
        <scheme val="minor"/>
      </rPr>
      <t>50–70 m² per animal</t>
    </r>
    <r>
      <rPr>
        <sz val="11"/>
        <color theme="1"/>
        <rFont val="Calibri"/>
        <family val="2"/>
        <scheme val="minor"/>
      </rPr>
      <t xml:space="preserve"> for grazing and exercise</t>
    </r>
  </si>
  <si>
    <t>Shaded areas, dry shelter, soft pasture or sand.</t>
  </si>
  <si>
    <t>Shaded areas, rocky climbing structures, dry shelter, soft pasture or sand.</t>
  </si>
  <si>
    <r>
      <t xml:space="preserve">Open-air, secure fencing </t>
    </r>
    <r>
      <rPr>
        <b/>
        <sz val="11"/>
        <color theme="1"/>
        <rFont val="Calibri"/>
        <family val="2"/>
        <scheme val="minor"/>
      </rPr>
      <t>(≥1.2–1.5 m high).</t>
    </r>
  </si>
  <si>
    <r>
      <t xml:space="preserve">Open-air, secure fencing </t>
    </r>
    <r>
      <rPr>
        <b/>
        <sz val="11"/>
        <color theme="1"/>
        <rFont val="Calibri"/>
        <family val="2"/>
        <scheme val="minor"/>
      </rPr>
      <t>(≥1.5 m</t>
    </r>
    <r>
      <rPr>
        <sz val="11"/>
        <color theme="1"/>
        <rFont val="Calibri"/>
        <family val="2"/>
        <scheme val="minor"/>
      </rPr>
      <t xml:space="preserve"> high).</t>
    </r>
  </si>
  <si>
    <r>
      <t xml:space="preserve">~ </t>
    </r>
    <r>
      <rPr>
        <b/>
        <sz val="11"/>
        <color theme="1"/>
        <rFont val="Calibri"/>
        <family val="2"/>
        <scheme val="minor"/>
      </rPr>
      <t>20–30 m² per pair</t>
    </r>
    <r>
      <rPr>
        <sz val="11"/>
        <color theme="1"/>
        <rFont val="Calibri"/>
        <family val="2"/>
        <scheme val="minor"/>
      </rPr>
      <t xml:space="preserve">; add </t>
    </r>
    <r>
      <rPr>
        <b/>
        <sz val="11"/>
        <color theme="1"/>
        <rFont val="Calibri"/>
        <family val="2"/>
        <scheme val="minor"/>
      </rPr>
      <t>5–10 m² per additional bird</t>
    </r>
  </si>
  <si>
    <t>Shaded resting areas, dry land for grazing, shallow pond or water access</t>
  </si>
  <si>
    <r>
      <t xml:space="preserve">Open-air, secure fencing </t>
    </r>
    <r>
      <rPr>
        <b/>
        <sz val="11"/>
        <color theme="1"/>
        <rFont val="Calibri"/>
        <family val="2"/>
        <scheme val="minor"/>
      </rPr>
      <t>(≥1.2 m high).</t>
    </r>
  </si>
  <si>
    <r>
      <t xml:space="preserve">~ </t>
    </r>
    <r>
      <rPr>
        <b/>
        <sz val="11"/>
        <color theme="1"/>
        <rFont val="Calibri"/>
        <family val="2"/>
        <scheme val="minor"/>
      </rPr>
      <t>10–15 m² per pair</t>
    </r>
    <r>
      <rPr>
        <sz val="11"/>
        <color theme="1"/>
        <rFont val="Calibri"/>
        <family val="2"/>
        <scheme val="minor"/>
      </rPr>
      <t xml:space="preserve">; add </t>
    </r>
    <r>
      <rPr>
        <b/>
        <sz val="11"/>
        <color theme="1"/>
        <rFont val="Calibri"/>
        <family val="2"/>
        <scheme val="minor"/>
      </rPr>
      <t>3–5 m² per additional bird</t>
    </r>
  </si>
  <si>
    <t>Shaded areas, dry ground, scratching areas, low shrubs</t>
  </si>
  <si>
    <r>
      <t xml:space="preserve">Open-air, and secure fencing </t>
    </r>
    <r>
      <rPr>
        <b/>
        <sz val="11"/>
        <color theme="1"/>
        <rFont val="Calibri"/>
        <family val="2"/>
        <scheme val="minor"/>
      </rPr>
      <t>(≥1.2 m high).</t>
    </r>
  </si>
  <si>
    <r>
      <t xml:space="preserve">~ </t>
    </r>
    <r>
      <rPr>
        <b/>
        <sz val="11"/>
        <color theme="1"/>
        <rFont val="Calibri"/>
        <family val="2"/>
        <scheme val="minor"/>
      </rPr>
      <t>5–10 m² per individual</t>
    </r>
    <r>
      <rPr>
        <sz val="11"/>
        <color theme="1"/>
        <rFont val="Calibri"/>
        <family val="2"/>
        <scheme val="minor"/>
      </rPr>
      <t xml:space="preserve">; add </t>
    </r>
    <r>
      <rPr>
        <b/>
        <sz val="11"/>
        <color theme="1"/>
        <rFont val="Calibri"/>
        <family val="2"/>
        <scheme val="minor"/>
      </rPr>
      <t>2–3 m² per additional tortoise</t>
    </r>
  </si>
  <si>
    <t>Dry substrate (sand, soil, or leaf litter), shaded retreats, basking areas with UV exposure.</t>
  </si>
  <si>
    <r>
      <t xml:space="preserve">Low terrestrial space (no vertical requirement) and secure fencing </t>
    </r>
    <r>
      <rPr>
        <b/>
        <sz val="11"/>
        <color theme="1"/>
        <rFont val="Calibri"/>
        <family val="2"/>
        <scheme val="minor"/>
      </rPr>
      <t>(≥30–40 cm high</t>
    </r>
    <r>
      <rPr>
        <sz val="11"/>
        <color theme="1"/>
        <rFont val="Calibri"/>
        <family val="2"/>
        <scheme val="minor"/>
      </rPr>
      <t>, buried to prevent escape).</t>
    </r>
  </si>
  <si>
    <r>
      <t xml:space="preserve">~ </t>
    </r>
    <r>
      <rPr>
        <b/>
        <sz val="11"/>
        <color theme="1"/>
        <rFont val="Calibri"/>
        <family val="2"/>
        <scheme val="minor"/>
      </rPr>
      <t>10–20 m² per individual</t>
    </r>
    <r>
      <rPr>
        <sz val="11"/>
        <color theme="1"/>
        <rFont val="Calibri"/>
        <family val="2"/>
        <scheme val="minor"/>
      </rPr>
      <t xml:space="preserve">; add </t>
    </r>
    <r>
      <rPr>
        <b/>
        <sz val="11"/>
        <color theme="1"/>
        <rFont val="Calibri"/>
        <family val="2"/>
        <scheme val="minor"/>
      </rPr>
      <t>2–5 m² per additional tortoise</t>
    </r>
  </si>
  <si>
    <t>Dry substrate (sand, soil, or mixed), shaded retreats, basking areas,  shallow water for drinking/bathing.</t>
  </si>
  <si>
    <r>
      <t>Low terrestrial space (no vertical requirement), secure fencing (≥</t>
    </r>
    <r>
      <rPr>
        <b/>
        <sz val="11"/>
        <color theme="1"/>
        <rFont val="Calibri"/>
        <family val="2"/>
        <scheme val="minor"/>
      </rPr>
      <t>40–50 cm high</t>
    </r>
    <r>
      <rPr>
        <sz val="11"/>
        <color theme="1"/>
        <rFont val="Calibri"/>
        <family val="2"/>
        <scheme val="minor"/>
      </rPr>
      <t>, buried to prevent escape),</t>
    </r>
  </si>
  <si>
    <r>
      <t xml:space="preserve">~ </t>
    </r>
    <r>
      <rPr>
        <b/>
        <sz val="11"/>
        <color theme="1"/>
        <rFont val="Calibri"/>
        <family val="2"/>
        <scheme val="minor"/>
      </rPr>
      <t>2–5 m² per individual</t>
    </r>
    <r>
      <rPr>
        <sz val="11"/>
        <color theme="1"/>
        <rFont val="Calibri"/>
        <family val="2"/>
        <scheme val="minor"/>
      </rPr>
      <t xml:space="preserve">; water depth </t>
    </r>
    <r>
      <rPr>
        <b/>
        <sz val="11"/>
        <color theme="1"/>
        <rFont val="Calibri"/>
        <family val="2"/>
        <scheme val="minor"/>
      </rPr>
      <t>30–50 cm</t>
    </r>
    <r>
      <rPr>
        <sz val="11"/>
        <color theme="1"/>
        <rFont val="Calibri"/>
        <family val="2"/>
        <scheme val="minor"/>
      </rPr>
      <t xml:space="preserve">, add </t>
    </r>
    <r>
      <rPr>
        <b/>
        <sz val="11"/>
        <color theme="1"/>
        <rFont val="Calibri"/>
        <family val="2"/>
        <scheme val="minor"/>
      </rPr>
      <t>0.5–1 m² per additional turtle</t>
    </r>
  </si>
  <si>
    <t xml:space="preserve">Water body with filtration, basking platforms, dry areas for resting, shaded zones, </t>
  </si>
  <si>
    <t>Open-air; vertical space for climbing/basking platforms, secure fencing (≥50 cm high, partially buried if needed).</t>
  </si>
  <si>
    <t>3199 m²</t>
  </si>
  <si>
    <r>
      <t xml:space="preserve">~ </t>
    </r>
    <r>
      <rPr>
        <b/>
        <sz val="11"/>
        <color theme="1"/>
        <rFont val="Calibri"/>
        <family val="2"/>
        <scheme val="minor"/>
      </rPr>
      <t>1,000–2,000 m²</t>
    </r>
    <r>
      <rPr>
        <sz val="11"/>
        <color theme="1"/>
        <rFont val="Calibri"/>
        <family val="2"/>
        <scheme val="minor"/>
      </rPr>
      <t xml:space="preserve"> for a herd of up to 5–6 individuals; add </t>
    </r>
    <r>
      <rPr>
        <b/>
        <sz val="11"/>
        <color theme="1"/>
        <rFont val="Calibri"/>
        <family val="2"/>
        <scheme val="minor"/>
      </rPr>
      <t>200–300 m²</t>
    </r>
    <r>
      <rPr>
        <sz val="11"/>
        <color theme="1"/>
        <rFont val="Calibri"/>
        <family val="2"/>
        <scheme val="minor"/>
      </rPr>
      <t xml:space="preserve"> per additional animal</t>
    </r>
  </si>
  <si>
    <r>
      <t xml:space="preserve">≥ </t>
    </r>
    <r>
      <rPr>
        <b/>
        <sz val="11"/>
        <color theme="1"/>
        <rFont val="Calibri"/>
        <family val="2"/>
        <scheme val="minor"/>
      </rPr>
      <t>2.2–2.5 m</t>
    </r>
    <r>
      <rPr>
        <sz val="11"/>
        <color theme="1"/>
        <rFont val="Calibri"/>
        <family val="2"/>
        <scheme val="minor"/>
      </rPr>
      <t xml:space="preserve"> solid or wire fence</t>
    </r>
  </si>
  <si>
    <t>Open desert-type enclosure with shade structures, sand substrate, water source, and browsing shrubs.</t>
  </si>
  <si>
    <t>ARABIAN ORYX</t>
  </si>
  <si>
    <t>DORCAS  GAZELLE</t>
  </si>
  <si>
    <t>RHEEM GAZELLE</t>
  </si>
  <si>
    <t>MOUNTAIN GAZELLE</t>
  </si>
  <si>
    <t>ADDAX</t>
  </si>
  <si>
    <t xml:space="preserve"> GEMSBOK</t>
  </si>
  <si>
    <r>
      <t>2,000–2,500 m²</t>
    </r>
    <r>
      <rPr>
        <sz val="11"/>
        <color theme="1"/>
        <rFont val="Calibri"/>
        <family val="2"/>
        <scheme val="minor"/>
      </rPr>
      <t xml:space="preserve"> for up to 6 animals; add </t>
    </r>
    <r>
      <rPr>
        <b/>
        <sz val="11"/>
        <color theme="1"/>
        <rFont val="Calibri"/>
        <family val="2"/>
        <scheme val="minor"/>
      </rPr>
      <t>300 m²</t>
    </r>
    <r>
      <rPr>
        <sz val="11"/>
        <color theme="1"/>
        <rFont val="Calibri"/>
        <family val="2"/>
        <scheme val="minor"/>
      </rPr>
      <t xml:space="preserve"> per extra animal</t>
    </r>
  </si>
  <si>
    <t>Open, flat terrain with mild slopes for drainage.</t>
  </si>
  <si>
    <r>
      <t xml:space="preserve">2.5–3 m </t>
    </r>
    <r>
      <rPr>
        <sz val="11"/>
        <color theme="1"/>
        <rFont val="Calibri"/>
        <family val="2"/>
        <scheme val="minor"/>
      </rPr>
      <t>high welded mesh or steel cable; buried 40 cm to prevent digging; strong enough to withstand horn impact.</t>
    </r>
  </si>
  <si>
    <r>
      <t xml:space="preserve">~ </t>
    </r>
    <r>
      <rPr>
        <b/>
        <sz val="11"/>
        <color theme="1"/>
        <rFont val="Calibri"/>
        <family val="2"/>
        <scheme val="minor"/>
      </rPr>
      <t>500–800 m²</t>
    </r>
    <r>
      <rPr>
        <sz val="11"/>
        <color theme="1"/>
        <rFont val="Calibri"/>
        <family val="2"/>
        <scheme val="minor"/>
      </rPr>
      <t xml:space="preserve"> for a small herd (up to 5 animals); add </t>
    </r>
    <r>
      <rPr>
        <b/>
        <sz val="11"/>
        <color theme="1"/>
        <rFont val="Calibri"/>
        <family val="2"/>
        <scheme val="minor"/>
      </rPr>
      <t>50–100 m²</t>
    </r>
    <r>
      <rPr>
        <sz val="11"/>
        <color theme="1"/>
        <rFont val="Calibri"/>
        <family val="2"/>
        <scheme val="minor"/>
      </rPr>
      <t xml:space="preserve"> per additional animal</t>
    </r>
  </si>
  <si>
    <r>
      <t>2.2–2.5 m</t>
    </r>
    <r>
      <rPr>
        <sz val="11"/>
        <color theme="1"/>
        <rFont val="Calibri"/>
        <family val="2"/>
        <scheme val="minor"/>
      </rPr>
      <t xml:space="preserve"> perimeter fencing</t>
    </r>
  </si>
  <si>
    <t>Sandy terrain with shrubs, shaded areas, gentle slopes, and visual barriers.</t>
  </si>
  <si>
    <r>
      <t xml:space="preserve">~ </t>
    </r>
    <r>
      <rPr>
        <b/>
        <sz val="11"/>
        <color theme="1"/>
        <rFont val="Calibri"/>
        <family val="2"/>
        <scheme val="minor"/>
      </rPr>
      <t>800–1,000 m²</t>
    </r>
    <r>
      <rPr>
        <sz val="11"/>
        <color theme="1"/>
        <rFont val="Calibri"/>
        <family val="2"/>
        <scheme val="minor"/>
      </rPr>
      <t xml:space="preserve"> for a small herd (1 male + 4 females); add </t>
    </r>
    <r>
      <rPr>
        <b/>
        <sz val="11"/>
        <color theme="1"/>
        <rFont val="Calibri"/>
        <family val="2"/>
        <scheme val="minor"/>
      </rPr>
      <t>100 m²</t>
    </r>
    <r>
      <rPr>
        <sz val="11"/>
        <color theme="1"/>
        <rFont val="Calibri"/>
        <family val="2"/>
        <scheme val="minor"/>
      </rPr>
      <t xml:space="preserve"> per additional animal</t>
    </r>
  </si>
  <si>
    <t>Desert-adapted terrain with shade structures, feeding shelters, and low vegetation.</t>
  </si>
  <si>
    <r>
      <t xml:space="preserve">~ </t>
    </r>
    <r>
      <rPr>
        <b/>
        <sz val="11"/>
        <color theme="1"/>
        <rFont val="Calibri"/>
        <family val="2"/>
        <scheme val="minor"/>
      </rPr>
      <t>800–1,200 m²</t>
    </r>
    <r>
      <rPr>
        <sz val="11"/>
        <color theme="1"/>
        <rFont val="Calibri"/>
        <family val="2"/>
        <scheme val="minor"/>
      </rPr>
      <t xml:space="preserve"> for a small herd (5–6 individuals); add </t>
    </r>
    <r>
      <rPr>
        <b/>
        <sz val="11"/>
        <color theme="1"/>
        <rFont val="Calibri"/>
        <family val="2"/>
        <scheme val="minor"/>
      </rPr>
      <t>100 m²</t>
    </r>
    <r>
      <rPr>
        <sz val="11"/>
        <color theme="1"/>
        <rFont val="Calibri"/>
        <family val="2"/>
        <scheme val="minor"/>
      </rPr>
      <t xml:space="preserve"> per additional animal</t>
    </r>
  </si>
  <si>
    <r>
      <t>2.2–2.5 m</t>
    </r>
    <r>
      <rPr>
        <sz val="11"/>
        <color theme="1"/>
        <rFont val="Calibri"/>
        <family val="2"/>
        <scheme val="minor"/>
      </rPr>
      <t xml:space="preserve"> high fence</t>
    </r>
  </si>
  <si>
    <t>Sandy-gravel terrain, shaded shelters, native vegetation, and viewing barriers.</t>
  </si>
  <si>
    <r>
      <t xml:space="preserve">~ </t>
    </r>
    <r>
      <rPr>
        <b/>
        <sz val="11"/>
        <color theme="1"/>
        <rFont val="Calibri"/>
        <family val="2"/>
        <scheme val="minor"/>
      </rPr>
      <t>500–800 m²</t>
    </r>
    <r>
      <rPr>
        <sz val="11"/>
        <color theme="1"/>
        <rFont val="Calibri"/>
        <family val="2"/>
        <scheme val="minor"/>
      </rPr>
      <t xml:space="preserve"> for a small herd (3–5 individuals); add </t>
    </r>
    <r>
      <rPr>
        <b/>
        <sz val="11"/>
        <color theme="1"/>
        <rFont val="Calibri"/>
        <family val="2"/>
        <scheme val="minor"/>
      </rPr>
      <t>100 m²</t>
    </r>
    <r>
      <rPr>
        <sz val="11"/>
        <color theme="1"/>
        <rFont val="Calibri"/>
        <family val="2"/>
        <scheme val="minor"/>
      </rPr>
      <t xml:space="preserve"> per additional animal</t>
    </r>
  </si>
  <si>
    <t>Open arid habitat with sandy/rocky substrate, shade shelters, and water points.</t>
  </si>
  <si>
    <t>1,008.21 m²</t>
  </si>
  <si>
    <r>
      <t>Large Parrots</t>
    </r>
    <r>
      <rPr>
        <sz val="11"/>
        <color theme="1"/>
        <rFont val="Calibri"/>
        <family val="2"/>
        <scheme val="minor"/>
      </rPr>
      <t xml:space="preserve"> (African Grey, Blue Fronted Amazon, Alexandrine Parakeet, Sun Conure, Monk Parakeet, Ringneck Parakeet, Long-billed Corella, Silver Cockatoo)</t>
    </r>
  </si>
  <si>
    <t>Small Parrots / Lovebirds / Budgerigar / Cockatiels</t>
  </si>
  <si>
    <r>
      <t>Waterfowl / Ducks</t>
    </r>
    <r>
      <rPr>
        <sz val="11"/>
        <color theme="1"/>
        <rFont val="Calibri"/>
        <family val="2"/>
        <scheme val="minor"/>
      </rPr>
      <t xml:space="preserve"> (Egyptian Goose, Fulvous Duck, Ringed Teal, White Cheeked Duck, Swan, Mandarin Duck, White Face Duck)</t>
    </r>
  </si>
  <si>
    <r>
      <t>Pigeons / Doves</t>
    </r>
    <r>
      <rPr>
        <sz val="11"/>
        <color theme="1"/>
        <rFont val="Calibri"/>
        <family val="2"/>
        <scheme val="minor"/>
      </rPr>
      <t xml:space="preserve"> (Victoria Crown Pigeon, Nicobar Pigeon)</t>
    </r>
  </si>
  <si>
    <t>Game Birds / Pheasants / Chukar / Golden Pheasant</t>
  </si>
  <si>
    <r>
      <t xml:space="preserve">~ </t>
    </r>
    <r>
      <rPr>
        <b/>
        <sz val="11"/>
        <color theme="1"/>
        <rFont val="Calibri"/>
        <family val="2"/>
        <scheme val="minor"/>
      </rPr>
      <t>120–150 m²</t>
    </r>
    <r>
      <rPr>
        <sz val="11"/>
        <color theme="1"/>
        <rFont val="Calibri"/>
        <family val="2"/>
        <scheme val="minor"/>
      </rPr>
      <t xml:space="preserve"> per 4–6 birds; add 10–15 m² per additional bird</t>
    </r>
  </si>
  <si>
    <t>Perches at multiple heights, swings, ropes, shade, and indoor shelter with cooling</t>
  </si>
  <si>
    <r>
      <t xml:space="preserve">~ </t>
    </r>
    <r>
      <rPr>
        <b/>
        <sz val="11"/>
        <color theme="1"/>
        <rFont val="Calibri"/>
        <family val="2"/>
        <scheme val="minor"/>
      </rPr>
      <t>40–60 m²</t>
    </r>
    <r>
      <rPr>
        <sz val="11"/>
        <color theme="1"/>
        <rFont val="Calibri"/>
        <family val="2"/>
        <scheme val="minor"/>
      </rPr>
      <t xml:space="preserve"> per 6–8 birds; add 5–10 m² per additional bird</t>
    </r>
  </si>
  <si>
    <r>
      <t xml:space="preserve">≥ </t>
    </r>
    <r>
      <rPr>
        <b/>
        <sz val="11"/>
        <color theme="1"/>
        <rFont val="Calibri"/>
        <family val="2"/>
        <scheme val="minor"/>
      </rPr>
      <t>3–4 m</t>
    </r>
    <r>
      <rPr>
        <sz val="11"/>
        <color theme="1"/>
        <rFont val="Calibri"/>
        <family val="2"/>
        <scheme val="minor"/>
      </rPr>
      <t xml:space="preserve"> vertical</t>
    </r>
  </si>
  <si>
    <t>Dense perches, branches, nest boxes, indoor shelter, shade, misting systems</t>
  </si>
  <si>
    <r>
      <t xml:space="preserve">~ </t>
    </r>
    <r>
      <rPr>
        <b/>
        <sz val="11"/>
        <color theme="1"/>
        <rFont val="Calibri"/>
        <family val="2"/>
        <scheme val="minor"/>
      </rPr>
      <t>50–80 m²</t>
    </r>
    <r>
      <rPr>
        <sz val="11"/>
        <color theme="1"/>
        <rFont val="Calibri"/>
        <family val="2"/>
        <scheme val="minor"/>
      </rPr>
      <t xml:space="preserve"> for 4–6 individuals; add 10 m² per extra bird</t>
    </r>
  </si>
  <si>
    <r>
      <t xml:space="preserve">≥ </t>
    </r>
    <r>
      <rPr>
        <b/>
        <sz val="11"/>
        <color theme="1"/>
        <rFont val="Calibri"/>
        <family val="2"/>
        <scheme val="minor"/>
      </rPr>
      <t>2–3 m</t>
    </r>
  </si>
  <si>
    <t>Shallow water ponds, mud or soil substrate, floating logs, shaded resting zones</t>
  </si>
  <si>
    <r>
      <t xml:space="preserve">~ </t>
    </r>
    <r>
      <rPr>
        <b/>
        <sz val="11"/>
        <color theme="1"/>
        <rFont val="Calibri"/>
        <family val="2"/>
        <scheme val="minor"/>
      </rPr>
      <t>50–60 m²</t>
    </r>
    <r>
      <rPr>
        <sz val="11"/>
        <color theme="1"/>
        <rFont val="Calibri"/>
        <family val="2"/>
        <scheme val="minor"/>
      </rPr>
      <t xml:space="preserve"> for 4–6 birds; add 10 m² per extra bird</t>
    </r>
  </si>
  <si>
    <r>
      <t xml:space="preserve">≥ </t>
    </r>
    <r>
      <rPr>
        <b/>
        <sz val="11"/>
        <color theme="1"/>
        <rFont val="Calibri"/>
        <family val="2"/>
        <scheme val="minor"/>
      </rPr>
      <t>3–4 m</t>
    </r>
  </si>
  <si>
    <t>Perches, nesting shelves, shaded areas, indoor shelter with temperature control</t>
  </si>
  <si>
    <t>Ground cover, shrubs, hiding areas, indoor shelter, shaded zones</t>
  </si>
  <si>
    <t>Large vultures (Griffon Vulture)</t>
  </si>
  <si>
    <r>
      <t xml:space="preserve">≥ </t>
    </r>
    <r>
      <rPr>
        <b/>
        <sz val="11"/>
        <color theme="1"/>
        <rFont val="Calibri"/>
        <family val="2"/>
        <scheme val="minor"/>
      </rPr>
      <t>200–300 m² per pair</t>
    </r>
    <r>
      <rPr>
        <sz val="11"/>
        <color theme="1"/>
        <rFont val="Calibri"/>
        <family val="2"/>
        <scheme val="minor"/>
      </rPr>
      <t>, scalable for more individuals</t>
    </r>
  </si>
  <si>
    <t>Provide perching poles and open ground for walking and wing stretching</t>
  </si>
  <si>
    <t>Eagles (Tawny Eagle, other eagles)</t>
  </si>
  <si>
    <r>
      <t xml:space="preserve">≥ </t>
    </r>
    <r>
      <rPr>
        <b/>
        <sz val="11"/>
        <color theme="1"/>
        <rFont val="Calibri"/>
        <family val="2"/>
        <scheme val="minor"/>
      </rPr>
      <t>50–80 m² per pair</t>
    </r>
  </si>
  <si>
    <t>Include high perches; visual barriers to reduce aggression</t>
  </si>
  <si>
    <t>Small vultures (Egyptian Vulture)</t>
  </si>
  <si>
    <r>
      <t xml:space="preserve">≥ </t>
    </r>
    <r>
      <rPr>
        <b/>
        <sz val="11"/>
        <color theme="1"/>
        <rFont val="Calibri"/>
        <family val="2"/>
        <scheme val="minor"/>
      </rPr>
      <t>40–50 m² per pair</t>
    </r>
  </si>
  <si>
    <t>Provide both ground and high perches; space can overlap with other non-aggressive species</t>
  </si>
  <si>
    <r>
      <t xml:space="preserve">At least </t>
    </r>
    <r>
      <rPr>
        <b/>
        <sz val="11"/>
        <color theme="1"/>
        <rFont val="Calibri"/>
        <family val="2"/>
        <scheme val="minor"/>
      </rPr>
      <t>8–10 m vertical clearance</t>
    </r>
    <r>
      <rPr>
        <sz val="11"/>
        <color theme="1"/>
        <rFont val="Calibri"/>
        <family val="2"/>
        <scheme val="minor"/>
      </rPr>
      <t xml:space="preserve"> to allow safe flight within the enclosure</t>
    </r>
  </si>
  <si>
    <t xml:space="preserve">629.84 m² </t>
  </si>
  <si>
    <t>STAFF_ID</t>
  </si>
  <si>
    <t>STAFF_NAME</t>
  </si>
  <si>
    <t>ROLE</t>
  </si>
  <si>
    <t>DEPARTMENT</t>
  </si>
  <si>
    <t>TRAINING_LEVEL</t>
  </si>
  <si>
    <t>Z00043</t>
  </si>
  <si>
    <t xml:space="preserve">JONATHAN PAUL COLIN </t>
  </si>
  <si>
    <t>Project Manager</t>
  </si>
  <si>
    <t>Admin</t>
  </si>
  <si>
    <t>Degree Holder</t>
  </si>
  <si>
    <t>Z00044</t>
  </si>
  <si>
    <t xml:space="preserve">ARNOLD RAVIDA RIVERA </t>
  </si>
  <si>
    <t>Zoo Registrar</t>
  </si>
  <si>
    <t>Z00071</t>
  </si>
  <si>
    <t xml:space="preserve">HENRY ODING OPIO </t>
  </si>
  <si>
    <t>Collection Plan Manager</t>
  </si>
  <si>
    <t>Welfare</t>
  </si>
  <si>
    <t>Z00195</t>
  </si>
  <si>
    <t xml:space="preserve">JAMES WATUWA </t>
  </si>
  <si>
    <t>Head Veterinarian</t>
  </si>
  <si>
    <t>Healthcare</t>
  </si>
  <si>
    <t>Z00082</t>
  </si>
  <si>
    <t xml:space="preserve">MADIHA ASHRAF MUHAMMAD ASHRAF </t>
  </si>
  <si>
    <t>Veterinarian</t>
  </si>
  <si>
    <t>Z00183</t>
  </si>
  <si>
    <t xml:space="preserve">MOHAMMED OWAIS </t>
  </si>
  <si>
    <t>Z00167</t>
  </si>
  <si>
    <t xml:space="preserve">HAJAR BAHJAT ALSAWY </t>
  </si>
  <si>
    <t>Z00392</t>
  </si>
  <si>
    <t>ABDULATIF AL TALHA</t>
  </si>
  <si>
    <t>Z00393</t>
  </si>
  <si>
    <t>KHALID SALAH</t>
  </si>
  <si>
    <t>Z00022</t>
  </si>
  <si>
    <t xml:space="preserve">ABDULKARIM MOHAMMED </t>
  </si>
  <si>
    <t>Assistant Vet</t>
  </si>
  <si>
    <t>Z00035</t>
  </si>
  <si>
    <t xml:space="preserve">GHAIDA FAHAD AYED ALROWI </t>
  </si>
  <si>
    <t>Z00101</t>
  </si>
  <si>
    <t>MOHAMMAD ALAMMAR</t>
  </si>
  <si>
    <t>Z00398</t>
  </si>
  <si>
    <t>BATOOL BIN SOLAN</t>
  </si>
  <si>
    <t>Z00045</t>
  </si>
  <si>
    <t xml:space="preserve">KRISHAN KUMAR MUNSHI RAM </t>
  </si>
  <si>
    <t>Lab Technician</t>
  </si>
  <si>
    <t>Z00156</t>
  </si>
  <si>
    <t>ALANOUD FAHAD ALRAJEH</t>
  </si>
  <si>
    <t>Z00197</t>
  </si>
  <si>
    <t xml:space="preserve">SHAHAD AL-FAWZAN </t>
  </si>
  <si>
    <t>Z00099</t>
  </si>
  <si>
    <t xml:space="preserve">FAISAL SAUD ALABID </t>
  </si>
  <si>
    <t>Pharmacist</t>
  </si>
  <si>
    <t>Z00155</t>
  </si>
  <si>
    <t xml:space="preserve">GARTH COLINE </t>
  </si>
  <si>
    <t>Wildlife Specialist</t>
  </si>
  <si>
    <t>Z00366</t>
  </si>
  <si>
    <t>MARIA BELEN FONT</t>
  </si>
  <si>
    <t>Wildlife Specialist/Veterinarian</t>
  </si>
  <si>
    <t>Z00169</t>
  </si>
  <si>
    <t xml:space="preserve">RITAH ATUKWATSE </t>
  </si>
  <si>
    <t>Z00176</t>
  </si>
  <si>
    <t xml:space="preserve">MAYANJA NATHAN KATINDA </t>
  </si>
  <si>
    <t>Z00177</t>
  </si>
  <si>
    <t xml:space="preserve">IRUMBA DOUGLAS </t>
  </si>
  <si>
    <t>Z00184</t>
  </si>
  <si>
    <t>EMMANUEL MUKASA</t>
  </si>
  <si>
    <t>Z00387</t>
  </si>
  <si>
    <t>PRASAD LOHOKARE</t>
  </si>
  <si>
    <t>Z00048</t>
  </si>
  <si>
    <t xml:space="preserve">MOHAMED SAEED </t>
  </si>
  <si>
    <t>Nutritionist</t>
  </si>
  <si>
    <t>Z00196</t>
  </si>
  <si>
    <t xml:space="preserve">HAFIZA SALMA </t>
  </si>
  <si>
    <t>Zoo Educator</t>
  </si>
  <si>
    <t>Z00046</t>
  </si>
  <si>
    <t xml:space="preserve">EDMAR PUOD CAYETANO </t>
  </si>
  <si>
    <t>Head Keeper</t>
  </si>
  <si>
    <t>Diploma/Certificate</t>
  </si>
  <si>
    <t>Z00047</t>
  </si>
  <si>
    <t xml:space="preserve">GILBERT BOLANTE SANCHEZ </t>
  </si>
  <si>
    <t>Animal Keeper</t>
  </si>
  <si>
    <t>Z00051</t>
  </si>
  <si>
    <t xml:space="preserve">UZZAL HOSSAIN REAJ UDDIN </t>
  </si>
  <si>
    <t>Z00055</t>
  </si>
  <si>
    <t xml:space="preserve">RAMJAN YEANUS SK </t>
  </si>
  <si>
    <t>Secondary Graduated</t>
  </si>
  <si>
    <t>Z00056</t>
  </si>
  <si>
    <t xml:space="preserve">MOHAMMAD MUSTAKIM SEIKH </t>
  </si>
  <si>
    <t>Z00060</t>
  </si>
  <si>
    <t xml:space="preserve">GANGADHAR MARA MARA YERRANNA </t>
  </si>
  <si>
    <t>Z00063</t>
  </si>
  <si>
    <t>EBRAHIM MIAH BILLAL TALUKDER</t>
  </si>
  <si>
    <t>Z00064</t>
  </si>
  <si>
    <t xml:space="preserve">SAIFUL SEIKH JAMIR SEIKH     </t>
  </si>
  <si>
    <t>Z00067</t>
  </si>
  <si>
    <t xml:space="preserve">MOHAMMAD NASIR UDDIN MOHAMMAD    </t>
  </si>
  <si>
    <t>Z00069</t>
  </si>
  <si>
    <t xml:space="preserve">MONIR MONIR HOSSAIN   </t>
  </si>
  <si>
    <t>Z00070</t>
  </si>
  <si>
    <t>KAIYUM MIYA ATABUL MIYA</t>
  </si>
  <si>
    <t>Z00072</t>
  </si>
  <si>
    <t xml:space="preserve">UMAKANTA KATTEL DILI RAM    </t>
  </si>
  <si>
    <t>Z00080</t>
  </si>
  <si>
    <t xml:space="preserve">LAURO TANGALIN QUIBEN   </t>
  </si>
  <si>
    <t>Z00081</t>
  </si>
  <si>
    <t xml:space="preserve">BIRENDRA MUKHIYA  </t>
  </si>
  <si>
    <t>Z00179</t>
  </si>
  <si>
    <t xml:space="preserve">SHABYAR RAHMAN SAINI   </t>
  </si>
  <si>
    <t>Z00180</t>
  </si>
  <si>
    <t xml:space="preserve">REX MOREMI  </t>
  </si>
  <si>
    <t>Z00181</t>
  </si>
  <si>
    <t xml:space="preserve">SIMONE ARINDA  </t>
  </si>
  <si>
    <t>Z00182</t>
  </si>
  <si>
    <t xml:space="preserve">USMAN MOHAMMED SHARIF   </t>
  </si>
  <si>
    <t>Z00057</t>
  </si>
  <si>
    <t xml:space="preserve">SAHEB SEKH AYEB SEKH </t>
  </si>
  <si>
    <t>Assistant Keeper</t>
  </si>
  <si>
    <t>Z00059</t>
  </si>
  <si>
    <t xml:space="preserve">MOHAMMAD MUMTAZ UDDIN ABDUL </t>
  </si>
  <si>
    <t>Z00061</t>
  </si>
  <si>
    <t xml:space="preserve">SAHEB ALI SEKH </t>
  </si>
  <si>
    <t>Z00053</t>
  </si>
  <si>
    <t xml:space="preserve">ABU TALEB SEKH </t>
  </si>
  <si>
    <t>Z00062</t>
  </si>
  <si>
    <t xml:space="preserve">INTAJ SK TUFANI SK </t>
  </si>
  <si>
    <t>Z00068</t>
  </si>
  <si>
    <t xml:space="preserve">HASIBUL SEKH MAHIUDDIN SEKH </t>
  </si>
  <si>
    <t>Z00065</t>
  </si>
  <si>
    <t xml:space="preserve">MD ASRAFUL SK   </t>
  </si>
  <si>
    <t>Z00066</t>
  </si>
  <si>
    <t xml:space="preserve">MARA RAMESH MARA YERRAIAH    </t>
  </si>
  <si>
    <t>Z00073</t>
  </si>
  <si>
    <t xml:space="preserve">SUMON MD NURULISLAM     </t>
  </si>
  <si>
    <t>Z00074</t>
  </si>
  <si>
    <t xml:space="preserve">SEKH UJJAL SEKH  </t>
  </si>
  <si>
    <t>Z00075</t>
  </si>
  <si>
    <t xml:space="preserve">FULSAD SEIKH AMJED SEIKH    </t>
  </si>
  <si>
    <t>Z00076</t>
  </si>
  <si>
    <t xml:space="preserve">SHAHAJAHAN SEKH NURSAD SEKH    </t>
  </si>
  <si>
    <t>Z00077</t>
  </si>
  <si>
    <t xml:space="preserve">MOHAMMAD ABUBAKAR KHAN    </t>
  </si>
  <si>
    <t>Z00078</t>
  </si>
  <si>
    <t xml:space="preserve">WAZED ALI ABBAS   </t>
  </si>
  <si>
    <t>Z00079</t>
  </si>
  <si>
    <t xml:space="preserve">UMAR KHAN MUHIB ULLAH    </t>
  </si>
  <si>
    <t>Z00159</t>
  </si>
  <si>
    <t xml:space="preserve">MONIR HOSSAIN  </t>
  </si>
  <si>
    <t>Z00160</t>
  </si>
  <si>
    <t xml:space="preserve">AL AMGIR HOUSSAIN  </t>
  </si>
  <si>
    <t>Z00161</t>
  </si>
  <si>
    <t xml:space="preserve">MD HOZAL MIAH   </t>
  </si>
  <si>
    <t>Z00163</t>
  </si>
  <si>
    <t xml:space="preserve">MD AMIR  </t>
  </si>
  <si>
    <t>Z00164</t>
  </si>
  <si>
    <t xml:space="preserve">SOHEL RANA  </t>
  </si>
  <si>
    <t>Z00165</t>
  </si>
  <si>
    <t xml:space="preserve">EMRAN MORSED  </t>
  </si>
  <si>
    <t>Z00166</t>
  </si>
  <si>
    <t xml:space="preserve">RAYHAN UDDIN  </t>
  </si>
  <si>
    <t>Z00171</t>
  </si>
  <si>
    <t xml:space="preserve">HOSSAIN SIRAJUL ISLAM   </t>
  </si>
  <si>
    <t>Z00174</t>
  </si>
  <si>
    <t xml:space="preserve">MD ANAMUL HAQUE SWROB     </t>
  </si>
  <si>
    <t>Z00049</t>
  </si>
  <si>
    <t xml:space="preserve">JOEL JOEL MEDINA </t>
  </si>
  <si>
    <t>Animal Kitchen Staff</t>
  </si>
  <si>
    <t>Z00050</t>
  </si>
  <si>
    <t xml:space="preserve">PRINCE MARION BASA GARCIA </t>
  </si>
  <si>
    <t>Z00054</t>
  </si>
  <si>
    <t xml:space="preserve">ZARSHAID KHAN KHAIRDI KHAN </t>
  </si>
  <si>
    <t>Z00380</t>
  </si>
  <si>
    <t>PARVEZ HOSSAIN</t>
  </si>
  <si>
    <t>Z00381</t>
  </si>
  <si>
    <t>BELAYET HOSSAIN</t>
  </si>
  <si>
    <t>Died 25.09.2025</t>
  </si>
  <si>
    <t xml:space="preserve"> Died 15/09/2025       </t>
  </si>
  <si>
    <t>Birth 08/09/2025</t>
  </si>
  <si>
    <t>Died 26.09.2025</t>
  </si>
  <si>
    <t>Birth 28/09/2025</t>
  </si>
  <si>
    <t>Died 28.09.2025</t>
  </si>
  <si>
    <t>1 Died 26.09.2025</t>
  </si>
  <si>
    <t xml:space="preserve">3 Surplus </t>
  </si>
  <si>
    <t>6 short</t>
  </si>
  <si>
    <t>7 short</t>
  </si>
  <si>
    <t>2 surplus</t>
  </si>
  <si>
    <t>SPOTTED JAGUAR</t>
  </si>
  <si>
    <t>3 surplus</t>
  </si>
  <si>
    <t>1 Birth 26.04.2025</t>
  </si>
  <si>
    <t>1 Died 13.02.2025</t>
  </si>
  <si>
    <t>4 surplus</t>
  </si>
  <si>
    <t>Total 13</t>
  </si>
  <si>
    <t>Pantera tigris tigris</t>
  </si>
  <si>
    <t xml:space="preserve">4 Birth 09/06/2025 </t>
  </si>
  <si>
    <t>7 surplus</t>
  </si>
  <si>
    <t>Canis lupus arab</t>
  </si>
  <si>
    <t>3 from NCW May 8, 2025</t>
  </si>
  <si>
    <t>1 Birth 20.03.2025</t>
  </si>
  <si>
    <t>1  Birth 26.07.2025</t>
  </si>
  <si>
    <t>8 short</t>
  </si>
  <si>
    <t>1 Birth 04/09/2025</t>
  </si>
  <si>
    <t>2  from NCW May 8, 2025</t>
  </si>
  <si>
    <t xml:space="preserve">2 Birth 09,14/06/2025 </t>
  </si>
  <si>
    <t>1 Birth 19.07.2025</t>
  </si>
  <si>
    <t>8 surplus</t>
  </si>
  <si>
    <t xml:space="preserve">1  Died 06.03.2025  </t>
  </si>
  <si>
    <t>2 from NCW May 8, 2025</t>
  </si>
  <si>
    <t>1 Birth 18.07.2025</t>
  </si>
  <si>
    <t>1 Died 28.09.2025</t>
  </si>
  <si>
    <t xml:space="preserve">(5 Birth 12,13,14,  16 28 .May.2025) 1 died 20.05.2025  </t>
  </si>
  <si>
    <t xml:space="preserve">4 Birth 27/6/2025 </t>
  </si>
  <si>
    <t>1 form NCW May 8, 2025</t>
  </si>
  <si>
    <t>2 Birth 23/04/2025</t>
  </si>
  <si>
    <t xml:space="preserve">(2 Birth 11.05.2025) </t>
  </si>
  <si>
    <t>2 Birth 11.05.2025</t>
  </si>
  <si>
    <t>1 Died 04.08.2025</t>
  </si>
  <si>
    <t>1 Birth 08/09/2025</t>
  </si>
  <si>
    <t>1 Died 24/04/2025</t>
  </si>
  <si>
    <t>1  Birth 02/06/2025</t>
  </si>
  <si>
    <t>1 Birth 14.08.2025</t>
  </si>
  <si>
    <t>6 surplus</t>
  </si>
  <si>
    <t xml:space="preserve">1 Birth10/06/2025 </t>
  </si>
  <si>
    <t xml:space="preserve">1 Birth 28/05/2025 </t>
  </si>
  <si>
    <t xml:space="preserve"> 1 Birth 11.01.2025</t>
  </si>
  <si>
    <t>1 Birth 28/09/2025</t>
  </si>
  <si>
    <t>1 Died 18.08.2025</t>
  </si>
  <si>
    <t>3 short (1 died 08.01.2025)</t>
  </si>
  <si>
    <t>5 surplus</t>
  </si>
  <si>
    <t xml:space="preserve">1 Birth 30/04/2025 </t>
  </si>
  <si>
    <t>6surplus</t>
  </si>
  <si>
    <t>2 birth 04.01.2025</t>
  </si>
  <si>
    <t xml:space="preserve">1 Died 29.03 2025 </t>
  </si>
  <si>
    <t>2 Birth 07/05/2025</t>
  </si>
  <si>
    <t>2 from NCW May 12, 2025</t>
  </si>
  <si>
    <t>2 Birth 11-15/05/2025</t>
  </si>
  <si>
    <t>10 surplus</t>
  </si>
  <si>
    <t xml:space="preserve">2 Birth 11 and 19.02.2025 </t>
  </si>
  <si>
    <t>12 surplus</t>
  </si>
  <si>
    <t xml:space="preserve">2 move in Military Zoo 14.04.2025  </t>
  </si>
  <si>
    <t>1 Died 25.09.2025</t>
  </si>
  <si>
    <t>1 Died 06.08.2025</t>
  </si>
  <si>
    <t>1 Died 22.08.2025</t>
  </si>
  <si>
    <t>14 surplus</t>
  </si>
  <si>
    <t>21 surplus</t>
  </si>
  <si>
    <t xml:space="preserve">7 02,03,11/06/2025 Birth </t>
  </si>
  <si>
    <t xml:space="preserve">2 died 10.2.2025 and 24.2.2025 </t>
  </si>
  <si>
    <t>8 added</t>
  </si>
  <si>
    <t xml:space="preserve">1 Died 19.2.2025 </t>
  </si>
  <si>
    <t>2 added</t>
  </si>
  <si>
    <t>18  from NCW May 8, 202</t>
  </si>
  <si>
    <t>17 surplus</t>
  </si>
  <si>
    <t xml:space="preserve">1 Birth13.03.2025 </t>
  </si>
  <si>
    <t xml:space="preserve">2  move in Military Zoo 14.04.2025 </t>
  </si>
  <si>
    <t xml:space="preserve"> 4 from NCW May 8, 2025</t>
  </si>
  <si>
    <t>1 died 11.08.2025</t>
  </si>
  <si>
    <t>38 from NCW May 8, 2025</t>
  </si>
  <si>
    <t>2  Died 14,18.06.2025</t>
  </si>
  <si>
    <t>35 surplus</t>
  </si>
  <si>
    <t xml:space="preserve">6 25/6/2025 Hatched </t>
  </si>
  <si>
    <t>CROWNED  PIGEON</t>
  </si>
  <si>
    <t>13 surplus</t>
  </si>
  <si>
    <t xml:space="preserve">3 Hatched 10.03.2025 </t>
  </si>
  <si>
    <t>18 surplus</t>
  </si>
  <si>
    <t>1  from NCW May 8, 2025</t>
  </si>
  <si>
    <t xml:space="preserve">1 05.03.2025 Hatched </t>
  </si>
  <si>
    <t>9 short</t>
  </si>
  <si>
    <t xml:space="preserve">1 Died 15.2.2025 </t>
  </si>
  <si>
    <t xml:space="preserve">5 Hatch 30.03.2025 </t>
  </si>
  <si>
    <t xml:space="preserve">1 Died 24.4.2025 </t>
  </si>
  <si>
    <t>36 short</t>
  </si>
  <si>
    <t>6 added</t>
  </si>
  <si>
    <t>30 short</t>
  </si>
  <si>
    <t>15 surplus</t>
  </si>
  <si>
    <t>3 Hatched 20.02.2025 (1 Died 21.2.2025)</t>
  </si>
  <si>
    <t>1  Died  18.06.2025</t>
  </si>
  <si>
    <t>16 surplus</t>
  </si>
  <si>
    <r>
      <t xml:space="preserve"> </t>
    </r>
    <r>
      <rPr>
        <b/>
        <sz val="11"/>
        <color theme="1"/>
        <rFont val="Aptos Narrow"/>
        <family val="2"/>
      </rPr>
      <t xml:space="preserve">CHUKAR </t>
    </r>
  </si>
  <si>
    <t> Potos flavus</t>
  </si>
  <si>
    <t>Burrowing owl</t>
  </si>
  <si>
    <t>Pharaoh eagle owl</t>
  </si>
  <si>
    <t>Bubo ascalaphus</t>
  </si>
  <si>
    <t>بوهة فرعونية</t>
  </si>
  <si>
    <t>Barn owl</t>
  </si>
  <si>
    <t>Two toed sloth</t>
  </si>
  <si>
    <t>Choloepus didactylus</t>
  </si>
  <si>
    <t>كسلان ثنائي الأصابع</t>
  </si>
  <si>
    <t>Caucasian squirrel</t>
  </si>
  <si>
    <t>Sciurus anomalus</t>
  </si>
  <si>
    <t>سنجاب فارسي</t>
  </si>
  <si>
    <t>1  Birth 09/06/2025</t>
  </si>
  <si>
    <t>8 from NCW May 8, 2025</t>
  </si>
  <si>
    <t>6 from NCW May 8, 2025</t>
  </si>
  <si>
    <t>1 died 17.08.2025</t>
  </si>
  <si>
    <t>1 Died 21.09.2025</t>
  </si>
  <si>
    <t>not in the contract</t>
  </si>
  <si>
    <t>EAGLES</t>
  </si>
  <si>
    <t>EGYPTIAN VULTURE</t>
  </si>
  <si>
    <t xml:space="preserve">33 m² </t>
  </si>
  <si>
    <t xml:space="preserve">41 m² </t>
  </si>
  <si>
    <t xml:space="preserve">38 m² </t>
  </si>
  <si>
    <t>20–30 m² / pair</t>
  </si>
  <si>
    <t>3–4 m</t>
  </si>
  <si>
    <t>Arboreal climbing structures, ropes, hollow logs, nest boxes</t>
  </si>
  <si>
    <t>2–2.5 m</t>
  </si>
  <si>
    <t>Sand/soil, artificial burrows, low perches</t>
  </si>
  <si>
    <t>40–60 m² / pair</t>
  </si>
  <si>
    <t>3–3.5 m</t>
  </si>
  <si>
    <t>Multiple perches, nest ledge, flight space 6–8 m</t>
  </si>
  <si>
    <t>30–40 m² / pair</t>
  </si>
  <si>
    <t>3 m</t>
  </si>
  <si>
    <t>Nest box, varied perches, 6m flight length</t>
  </si>
  <si>
    <t>25–40 m² / pair</t>
  </si>
  <si>
    <t>Dense overhead branch network, foliage, sleeping dens</t>
  </si>
  <si>
    <t>20–30 m² / group</t>
  </si>
  <si>
    <t>2–3 m</t>
  </si>
  <si>
    <t>Nesting boxes, branches, natural substrate</t>
  </si>
  <si>
    <t>RECORD_ID</t>
  </si>
  <si>
    <t>DATE</t>
  </si>
  <si>
    <t>SPECIES</t>
  </si>
  <si>
    <t>SEX</t>
  </si>
  <si>
    <t>ANIMAL_ID</t>
  </si>
  <si>
    <t>BODY_WEIGHT_KG</t>
  </si>
  <si>
    <t>BODY_CONDITION_SCORE</t>
  </si>
  <si>
    <t>CLINICAL_NOTES</t>
  </si>
  <si>
    <t>TREATMENTS_GIVEN</t>
  </si>
  <si>
    <t>VET_ID</t>
  </si>
  <si>
    <t>2.1.2025</t>
  </si>
  <si>
    <t>Cheetah (Maya)</t>
  </si>
  <si>
    <t>Female</t>
  </si>
  <si>
    <t>FIP signs</t>
  </si>
  <si>
    <t>Dr. Awais</t>
  </si>
  <si>
    <t>4.1.2025</t>
  </si>
  <si>
    <t>Cheetah (Jessie)</t>
  </si>
  <si>
    <t>Oral lesion in hard palate</t>
  </si>
  <si>
    <t>Male</t>
  </si>
  <si>
    <t>5.1.2025</t>
  </si>
  <si>
    <t>Jaguar</t>
  </si>
  <si>
    <t xml:space="preserve">Animal observed two weeks ago with the signs of Nose bleeding, symptomatic. </t>
  </si>
  <si>
    <t>7.1.2025</t>
  </si>
  <si>
    <t>Epistaxis reported two weeks ago for which treatment provided. on 5.1.2025 reoccurrence happen for which treatment provided, but currently animal dull, having vomiting and epistaxis for which full health check is required</t>
  </si>
  <si>
    <t>Dr. Madiha</t>
  </si>
  <si>
    <t>8.1.2025</t>
  </si>
  <si>
    <t>Chronic diarrhea, Positive Balantidium</t>
  </si>
  <si>
    <t>Dr. Abdulrahman almuqbil</t>
  </si>
  <si>
    <t>na</t>
  </si>
  <si>
    <t>9.1.2025</t>
  </si>
  <si>
    <t>Follow up treatment</t>
  </si>
  <si>
    <t>Vitamin K 3ml IM SID for three days.</t>
  </si>
  <si>
    <t>Doxycycline 5mg/kg PO SID for 21 days</t>
  </si>
  <si>
    <t>12.01.2025</t>
  </si>
  <si>
    <t xml:space="preserve">Clawed otter </t>
  </si>
  <si>
    <t>Bite wounds and the left lateral side of the thigh muscles and open wound on the dorsal aspect of the cranium/head</t>
  </si>
  <si>
    <t xml:space="preserve">Animal sedated with Ketamine at 3mg/kg and 0.03mg/kg Medetomidine IM Once </t>
  </si>
  <si>
    <t xml:space="preserve">Wound cleaned and sutured with 3.0 metric Vicryl </t>
  </si>
  <si>
    <t xml:space="preserve">Amoxicillin 0.2ml IM Once   </t>
  </si>
  <si>
    <t>Dr. James Watuwa</t>
  </si>
  <si>
    <t>14.12.2025</t>
  </si>
  <si>
    <t>Reduced appetite, Reduced activity.</t>
  </si>
  <si>
    <t>Dr. ZIYAD ALJUMAH</t>
  </si>
  <si>
    <t>15.1.2025</t>
  </si>
  <si>
    <t>Follow up health check</t>
  </si>
  <si>
    <t>16.01.2025</t>
  </si>
  <si>
    <t>Chronic Diarrhea, Positive Eimeria + Cystoisospora in the last fecal examination</t>
  </si>
  <si>
    <t>17.1.2025</t>
  </si>
  <si>
    <t>Bird was not putting weight on his limbs along with labored breathing. Supportive care.</t>
  </si>
  <si>
    <t>Corebral 0.5ml Sc SID</t>
  </si>
  <si>
    <t>Ornipural 0.3ml Sc SID</t>
  </si>
  <si>
    <t>300 grams</t>
  </si>
  <si>
    <t>19.01.2025</t>
  </si>
  <si>
    <t>The animal has low gut motility and tympanic abdomen, unable to stand up</t>
  </si>
  <si>
    <t>21.1.2.2025</t>
  </si>
  <si>
    <t>Sable</t>
  </si>
  <si>
    <t>Reduced Appetite.</t>
  </si>
  <si>
    <t>21.1.2025</t>
  </si>
  <si>
    <t>Herman Tortoise</t>
  </si>
  <si>
    <t>0.35gm</t>
  </si>
  <si>
    <t>Animal found with dull and closed eyes. According to the blood reports animal liver functioning is not normal and anorectic due to low appetite.</t>
  </si>
  <si>
    <t>23.1.2025</t>
  </si>
  <si>
    <t>Slight injury in the Right Hind limbs.</t>
  </si>
  <si>
    <t>25.01.2025</t>
  </si>
  <si>
    <t>Deep Lacerated wound in Ball of Foot of the left Hind limbs.</t>
  </si>
  <si>
    <t xml:space="preserve">0.300 g </t>
  </si>
  <si>
    <t>26.01.2025</t>
  </si>
  <si>
    <t xml:space="preserve">Giraffe </t>
  </si>
  <si>
    <t>The animal reported by the keeper with loss of appetite</t>
  </si>
  <si>
    <t>26.1.2025</t>
  </si>
  <si>
    <t>Animal got hit by the male and injured internally got abscess on the right hindlimb of the medial distal proximity of the femur.</t>
  </si>
  <si>
    <t>Surgical incision on the right hind limb medial distal proximity of the right femur drainage done and antiseptic dressing done</t>
  </si>
  <si>
    <t>Finadyne 1.1mg/kg SID IM SID for three days</t>
  </si>
  <si>
    <t>Amoxil LA 10mg/kg IM SID x 3</t>
  </si>
  <si>
    <t>Multivitamin 0.5ml SC once</t>
  </si>
  <si>
    <t>27.1.2025</t>
  </si>
  <si>
    <t>low muscle mass, according to the blood profile animal is anemic and liver dysfunction, Radiographs showed liver enlargement and stones observed in the abdominal region</t>
  </si>
  <si>
    <t>28.1.2025</t>
  </si>
  <si>
    <t>Animal found recumbent on the floor, animal was having tympany due to which animal showed lameness. Upon Radiographs animal found with gas accumulated in the rumen</t>
  </si>
  <si>
    <t>28.01.2025</t>
  </si>
  <si>
    <t>White Storks</t>
  </si>
  <si>
    <t>Routine monthly fecal examination revealed the presence of strongyloidiasis</t>
  </si>
  <si>
    <t>Albendazole 20 mg/kg PO q48 h</t>
  </si>
  <si>
    <t>male/female</t>
  </si>
  <si>
    <t>Routine monthly fecal examination revealed the presence of Ascariasis</t>
  </si>
  <si>
    <t>Doramectin 1ml/50kg IM SID Repeat after 14D.</t>
  </si>
  <si>
    <t>The animal observed having diarrhea</t>
  </si>
  <si>
    <t>Inj Hexasol LA 20mg/kg SIDx2 IM 48 hrs appart</t>
  </si>
  <si>
    <t>·       Augminton 625mg BID x 15 days PO</t>
  </si>
  <si>
    <t>·       Prednisolone 5mg/kg x 15 days PO</t>
  </si>
  <si>
    <t>·       Neofar 0.5ml per oral x 30 days</t>
  </si>
  <si>
    <t>·       GS-441524 8mg/kg IM for 14 days</t>
  </si>
  <si>
    <t>·       Co-amoxiclav 20mg/kg PO x 7 days</t>
  </si>
  <si>
    <t>·       Metronidazole 14mg/kg PO x 7 days</t>
  </si>
  <si>
    <t>·       Ceftiofer crystalline 6.6mg/kg Sc SID three shots will be repeated</t>
  </si>
  <si>
    <t>·       Cap Hepasyl 1 PO SID for three days</t>
  </si>
  <si>
    <t>·       Histamil 0.5mg/kg IM SID for two days</t>
  </si>
  <si>
    <t>·       Vitamin K 3ml IM SID for three days.</t>
  </si>
  <si>
    <t xml:space="preserve">·       Fluid therapy Ringer Lactate @5% </t>
  </si>
  <si>
    <t>·       Ceftiofer 20mg/kg IM SID for five days</t>
  </si>
  <si>
    <t>·       Ornipural 3ml IV SID for three days</t>
  </si>
  <si>
    <t xml:space="preserve">·       Metaclopromide 0.5mg/kg SID IM </t>
  </si>
  <si>
    <t>·       Omeprazole 1mg/Kg IV SID next followed 8mg per day.</t>
  </si>
  <si>
    <t xml:space="preserve">·       Metronidazole 10mg/kg IV SID </t>
  </si>
  <si>
    <t>·       Multivitamin 10mg/kg IM SID for three days</t>
  </si>
  <si>
    <t xml:space="preserve">·       Metronidazole 30mg/kg IV for two days </t>
  </si>
  <si>
    <t xml:space="preserve">·       Ringer lactate at 5% dehydration </t>
  </si>
  <si>
    <t xml:space="preserve">·       Kapect suspension 2mlorally once for two days </t>
  </si>
  <si>
    <t xml:space="preserve">·       Ornipura13mlIM once </t>
  </si>
  <si>
    <t>·       Nova Amox LA 2ml IM SID x 3Dose.</t>
  </si>
  <si>
    <t xml:space="preserve">·       Catosal 2 ml IM SID for x3D.                  </t>
  </si>
  <si>
    <t>·       Ornipural 2ml IM SID for x3D.</t>
  </si>
  <si>
    <t>·       Normal saline 300 ml S/C Once</t>
  </si>
  <si>
    <t>·       Vitamin E selenium 2 ml S/C Once.</t>
  </si>
  <si>
    <t>·       Vitamin K 3ml IM SID for three days</t>
  </si>
  <si>
    <t>·       Metaclopromide 0.5mg/kg SID IM once</t>
  </si>
  <si>
    <t>·       Omeprazole 1mg/Kg IV SID once</t>
  </si>
  <si>
    <t>·       Metronidazole 10mg/kg IV SID once</t>
  </si>
  <si>
    <t>·       Furesomaide 5ml IM SID Once</t>
  </si>
  <si>
    <t>·       Ringer lactate at 5% dehydration</t>
  </si>
  <si>
    <t>·       Kapect suspension 2ml orally once for two days</t>
  </si>
  <si>
    <t>·       Oxytetracycline 20mg/kg SIDx3</t>
  </si>
  <si>
    <t>·       After 3 days new course of amprolium 0.66mg/kg orally for 3 days along with Thiamine ( B1 )..</t>
  </si>
  <si>
    <t>·       Dextrose10% 200ml IV</t>
  </si>
  <si>
    <t>·       Normal saline 100ml IV</t>
  </si>
  <si>
    <t>·       Catosal 4 ml x3D I/M</t>
  </si>
  <si>
    <t>·       Ornipural 4 ml x3D I/M</t>
  </si>
  <si>
    <t>·       5% Dextrose at 5% dehydration</t>
  </si>
  <si>
    <t>·       Doxycycline 10mglkg PO SID for ten days</t>
  </si>
  <si>
    <t>·       Sorbitonic 2ml/1 liter in drinking water</t>
  </si>
  <si>
    <t>·       Cleaning of eyes with normal saline &amp; Tobrex Eye Drops for five days</t>
  </si>
  <si>
    <t>·       Nebulization with ventoline and Normal Saline</t>
  </si>
  <si>
    <t>·       2 ml amoxiclav LA once.</t>
  </si>
  <si>
    <t>·       1 ml antihistamil Once.</t>
  </si>
  <si>
    <t>·       1.5ml dexamethasone Once.</t>
  </si>
  <si>
    <t>·       Enrofloxacin 5mg/kg I/M SID x5d.</t>
  </si>
  <si>
    <t>·       Topical Application of blue spray.</t>
  </si>
  <si>
    <t>·       Meloxicam 0.01 IM, Once , x3D.</t>
  </si>
  <si>
    <t>·       Ornipural 0.2m , S/C Once x3D.</t>
  </si>
  <si>
    <t xml:space="preserve">·       Corebral 20ml IM once </t>
  </si>
  <si>
    <t>·       Ornipural 20ml IM SIDx3.</t>
  </si>
  <si>
    <t xml:space="preserve">·       Vizyme mixed with pallet and little water 50g three intermittent days </t>
  </si>
  <si>
    <t xml:space="preserve">·       Magnesium sulphate PO 200g for three days </t>
  </si>
  <si>
    <t xml:space="preserve">·       Aminovet PO 20g for 5 days </t>
  </si>
  <si>
    <t>·       Enrofloxacin 2.5mg/kg q 48 hrs</t>
  </si>
  <si>
    <t>·       Dexamethasone 0.6mg/kg</t>
  </si>
  <si>
    <t xml:space="preserve">·       Ornipural 0.5ml Sc </t>
  </si>
  <si>
    <t>·       Neofer 0.5ml Per oral</t>
  </si>
  <si>
    <t>·       Multivitamin 1ml SC SID</t>
  </si>
  <si>
    <t>·       Vit B complex 1ml SC SID for three days</t>
  </si>
  <si>
    <t>·       Cap Actiflora daily for ten days</t>
  </si>
  <si>
    <t>·       Rumen gas relieved by piercing the sterile needel</t>
  </si>
  <si>
    <t>·       MgSO4 10gm mixed in the water</t>
  </si>
  <si>
    <t>·       Histamil 1ml IM SID for three days</t>
  </si>
  <si>
    <t>·       Finadyne 1.1mg/kg SID IM for three days</t>
  </si>
  <si>
    <t>·       Ornipural 3ml IM SID for three days</t>
  </si>
  <si>
    <t>·       Neofer 1ml PO SID for three days</t>
  </si>
  <si>
    <t>·       Amoxil LA 10mg/kg SID x3</t>
  </si>
  <si>
    <t>·       Multivitamin 1ml/10kg SID for three days</t>
  </si>
  <si>
    <t>January 2025</t>
  </si>
  <si>
    <t>MAIN FRAME</t>
  </si>
  <si>
    <t>ENCLOSURE INFORMATION/INVENTORY</t>
  </si>
  <si>
    <t>ENCLOSURE STANDARD SIZES</t>
  </si>
  <si>
    <t>WELFARE DATA</t>
  </si>
  <si>
    <t>STAFF DATA</t>
  </si>
  <si>
    <t>NO.</t>
  </si>
  <si>
    <t>DATA INFORMATION</t>
  </si>
  <si>
    <t>JANUARY 2025</t>
  </si>
  <si>
    <t>FEBRUARY 2025</t>
  </si>
  <si>
    <t>MARCH 2025</t>
  </si>
  <si>
    <t>APRIL 2025</t>
  </si>
  <si>
    <t>MAY2026</t>
  </si>
  <si>
    <t>JUNE 2025</t>
  </si>
  <si>
    <t>JULY 2025</t>
  </si>
  <si>
    <t>AUGUST 2025</t>
  </si>
  <si>
    <t>SEPTEMBER 2025</t>
  </si>
  <si>
    <t>February 2025</t>
  </si>
  <si>
    <t xml:space="preserve">Elephant </t>
  </si>
  <si>
    <t xml:space="preserve">Foot pad cracks and arthritis </t>
  </si>
  <si>
    <t xml:space="preserve">MgSo4 paste+ glycerin + Borax + Flunixin IM   </t>
  </si>
  <si>
    <t>04.02.2025</t>
  </si>
  <si>
    <t>Animal reported with broken toe nails with inflammation around the digits of both hind limbs</t>
  </si>
  <si>
    <t xml:space="preserve">Animal was restrained physically and Local Anesthesia using Lidocaine 4mg/kg  applied </t>
  </si>
  <si>
    <t>wound management involving excision of broken nails and disinfection.</t>
  </si>
  <si>
    <t>Non absorbable Nylon suture applied to close open wounds.</t>
  </si>
  <si>
    <t>Amoxicillin / clavulanic acid 8.75 mg/kg SID x3D.</t>
  </si>
  <si>
    <t xml:space="preserve">Flunixin meglumine 1 mg/kg x3D. </t>
  </si>
  <si>
    <t xml:space="preserve">Ornipural 3 ml IM x3. </t>
  </si>
  <si>
    <t>Vitamin E selenium 2 ml sc Once.</t>
  </si>
  <si>
    <t>08.02.2025</t>
  </si>
  <si>
    <t>Nubian ibex</t>
  </si>
  <si>
    <t>Chronic cachexia with watery diarrhea</t>
  </si>
  <si>
    <t>Animals were physically restrained</t>
  </si>
  <si>
    <t>-Feacl sample was collected for screening</t>
  </si>
  <si>
    <t>Animal rehydration with 500ml Normal saline and 500ml Ringers lactated and 5ml of</t>
  </si>
  <si>
    <t>Animal drenched with 10ml of scours anitdiarhoea solution once daily for three days</t>
  </si>
  <si>
    <t>Ornipural 3 ml IM  Once.</t>
  </si>
  <si>
    <t>Multi Vitamin 4ml IM Once</t>
  </si>
  <si>
    <t>9.2.2025</t>
  </si>
  <si>
    <t>Animal were bleeding and having the signs of vomiting after giving the supportive medication animal signs of nasal bleeding and vomiting have been diminished, Supportive medication continued. Animal got injured superficially on the left rump region.</t>
  </si>
  <si>
    <t>Antiseptic dressing of the area done.</t>
  </si>
  <si>
    <t>Neofer 2ml PO SID three times a week with one day apart.</t>
  </si>
  <si>
    <t>12.02.2025</t>
  </si>
  <si>
    <t>Two individuals in the group tested positive for coccidia.</t>
  </si>
  <si>
    <t>Sulfamethoxazole and trimethoprim 40mg/kg PO for 6 days</t>
  </si>
  <si>
    <t>Enclosure Disinfection using VIRKON spray daily for 1 week</t>
  </si>
  <si>
    <t>Daily cleaning and disinfection of food and water</t>
  </si>
  <si>
    <t>M/F</t>
  </si>
  <si>
    <t>13.2.2025</t>
  </si>
  <si>
    <t>Alexandrine parrot</t>
  </si>
  <si>
    <t>Birds fight in the aviary with other birds and got severe injuries on the left side around the eyes &amp; on Commissure.</t>
  </si>
  <si>
    <t>Antiseptic dressing of the wound and sutures applied</t>
  </si>
  <si>
    <t>Meloxicam 0.5mglkg SID SC once in a week for two weeks</t>
  </si>
  <si>
    <t>Amoxil LA 20 mg/kg IM SID three shots will be given</t>
  </si>
  <si>
    <t>E.Selenium 0.2ml PO SID For three days</t>
  </si>
  <si>
    <t>14.2.2025</t>
  </si>
  <si>
    <t>Lorie parakeet</t>
  </si>
  <si>
    <t>Birds fight in the aviary with other birds and got injury on the head like pricking &amp; the claws entangled in some place and broken.</t>
  </si>
  <si>
    <t>Antiseptic dressing of the wound done.</t>
  </si>
  <si>
    <t>E.Selenium 0.1ml PO SID For three days.</t>
  </si>
  <si>
    <t>Meloxicam 0.5mg/kg IM SID once in a week</t>
  </si>
  <si>
    <t>5L874</t>
  </si>
  <si>
    <t>301 grams</t>
  </si>
  <si>
    <t>150gm</t>
  </si>
  <si>
    <t>Love Bird</t>
  </si>
  <si>
    <t>Birds fight in the aviary with other birds and got injury on left side of the tertiary wing caudal side having severe injuries.</t>
  </si>
  <si>
    <t>Doxycycline 15mg/kg Po SID for three days.</t>
  </si>
  <si>
    <t>15.02.2025</t>
  </si>
  <si>
    <t xml:space="preserve">Black Leopard </t>
  </si>
  <si>
    <t xml:space="preserve">Animal reported with Loose stool </t>
  </si>
  <si>
    <t xml:space="preserve">Amoxicillin 20mg PO and Omeprazole 1mg/kg PO once daily for 14 days </t>
  </si>
  <si>
    <t xml:space="preserve">   16.02.2025</t>
  </si>
  <si>
    <t xml:space="preserve"> Agouti </t>
  </si>
  <si>
    <t xml:space="preserve">    Cutaneous injury with open wound </t>
  </si>
  <si>
    <t xml:space="preserve"> Amoxciclav + Meloxicam + Antihistamil </t>
  </si>
  <si>
    <t>16.02.2025</t>
  </si>
  <si>
    <t>White Eared Marmoset</t>
  </si>
  <si>
    <t xml:space="preserve">   - Meloxicam 0.01 IM, Once, x2D</t>
  </si>
  <si>
    <t xml:space="preserve">   - Ornipural 0.2ml, S/C Once x2D</t>
  </si>
  <si>
    <t xml:space="preserve">   - Fucidin ointment twice a day x5D</t>
  </si>
  <si>
    <t>24.02.2025</t>
  </si>
  <si>
    <t>coughing</t>
  </si>
  <si>
    <t>- MUCOSOLVAN FORT syrup 5 ml Twice daily for 5 days.</t>
  </si>
  <si>
    <t>19.2.2025</t>
  </si>
  <si>
    <t>Animal showed the signs of nostril bleeding, for which supportive treatment provided to the animal.</t>
  </si>
  <si>
    <t>Vitamin K 3ml IM SID once</t>
  </si>
  <si>
    <t>Hepasyl 1 Capsule PO SID for seven days</t>
  </si>
  <si>
    <t>Neurovit 1 Tablet PO SID for seven days</t>
  </si>
  <si>
    <t>17.02.2025</t>
  </si>
  <si>
    <t xml:space="preserve">Arabian Oryx </t>
  </si>
  <si>
    <t>One individual have scabies, others start to show minor symptoms</t>
  </si>
  <si>
    <t>Doramectin 200mg/kg IM twice 14 days apart</t>
  </si>
  <si>
    <t>988004000022538
988004000022539
988004000022095
988004000022096</t>
  </si>
  <si>
    <t xml:space="preserve">1 Male, 3 Female </t>
  </si>
  <si>
    <t>22.02.2025</t>
  </si>
  <si>
    <t xml:space="preserve">Zebra </t>
  </si>
  <si>
    <t>The animal observed limping on the front left leg after a fighting with the male</t>
  </si>
  <si>
    <t>Flunixine 5ml IM SIDx1</t>
  </si>
  <si>
    <t>26.2.2025</t>
  </si>
  <si>
    <t>Black Leopard</t>
  </si>
  <si>
    <t>Animal observed with dysentery.</t>
  </si>
  <si>
    <t>Actiflora 1 Cap PO SID for seven days</t>
  </si>
  <si>
    <t>Omeprazole 1 Cap PO SID for three days</t>
  </si>
  <si>
    <t>25.2.2025</t>
  </si>
  <si>
    <t>Animal observed with nasal bleeding</t>
  </si>
  <si>
    <t>Cap Hepasyl 1 PO SID for seven days</t>
  </si>
  <si>
    <t>Tab Neubrovit 1 PO SID for seven days.</t>
  </si>
  <si>
    <t>24.2.2025</t>
  </si>
  <si>
    <t>Animal sedated on 11.2.2025 for having a Bleeding. Upon physical examination animal found with the rectal Bleeding. Blood profile indicates animal having anemic condition &amp; Liver Enzymes are not working well for which supportive medication is continued.Currently animal found with low appetite.</t>
  </si>
  <si>
    <t>Medetomidine 0.06mg/kg IM SID</t>
  </si>
  <si>
    <t>Ketamine 10mg/kg IM SID</t>
  </si>
  <si>
    <t>Ornipural 1ml SC SID for three days</t>
  </si>
  <si>
    <t>Catosol 1ml IM SID for three days</t>
  </si>
  <si>
    <t>Vitamin K 1ml IM SID for three days</t>
  </si>
  <si>
    <t>Meloxicam 0.2mg/kg SC SID for three days</t>
  </si>
  <si>
    <t>Normal Saline @5% Dehydration</t>
  </si>
  <si>
    <t>Duphalyte 20ml IV SID</t>
  </si>
  <si>
    <t>Neofer 0.5ml PO SID for three days in a week</t>
  </si>
  <si>
    <t>Metronidazole 11mg/kg IV then Metronidazole 25mg/kg PO SID for ten days</t>
  </si>
  <si>
    <t>Furesomaide 1ml IV SID for three days</t>
  </si>
  <si>
    <t>Rectal Lavage done with luke warm water and liquid paraffin placed in the surroundings.</t>
  </si>
  <si>
    <t>25.02.2025</t>
  </si>
  <si>
    <t>Rhim Gazelle</t>
  </si>
  <si>
    <t>One individual in group tested positive for coccidia ( Eimeria ). Suspected Eimeria bovis, All herd will get prophylactic medication.</t>
  </si>
  <si>
    <t>Sulfamethoxazole and trimethoprim 1g per 20kg PO for 5 days</t>
  </si>
  <si>
    <t>all</t>
  </si>
  <si>
    <t>23.02.2025</t>
  </si>
  <si>
    <t xml:space="preserve">Rhesus Monkey </t>
  </si>
  <si>
    <t xml:space="preserve">Deep bite and tear wounds on the left check muscles </t>
  </si>
  <si>
    <t xml:space="preserve">Animal sedated with ketamine at a dose of 3mg/ml and medetomidine at a dose of 0.02mg/ml once </t>
  </si>
  <si>
    <t xml:space="preserve">Wounds cleaned and stitched using absorbable  vicryl 2.0 metric </t>
  </si>
  <si>
    <t xml:space="preserve">Lidocaine 1ml IM once </t>
  </si>
  <si>
    <t xml:space="preserve">Flunixin 1ml   IM once </t>
  </si>
  <si>
    <t xml:space="preserve">Amoxicillin   1ml IM   once </t>
  </si>
  <si>
    <t>March 2025</t>
  </si>
  <si>
    <t>03.03.2025</t>
  </si>
  <si>
    <t>creamy White discharge coming from the vagina</t>
  </si>
  <si>
    <t>Fecal examination showed positive Eimeria</t>
  </si>
  <si>
    <t>Fallow deer</t>
  </si>
  <si>
    <t xml:space="preserve">      Anorexic, dull, off feed </t>
  </si>
  <si>
    <t xml:space="preserve"> Injection   Multivitamin, Hexasol, Duphalyte, Dextrose saline IV, Ornipurol   </t>
  </si>
  <si>
    <t>Dr Awais Baig</t>
  </si>
  <si>
    <t xml:space="preserve">  4-3-2025 </t>
  </si>
  <si>
    <t>Flunixin, Dexamethasone, CUSEVIT</t>
  </si>
  <si>
    <t xml:space="preserve">Radial nerve pain , dragging right limb ,  </t>
  </si>
  <si>
    <t>Spotted deer</t>
  </si>
  <si>
    <t>Post surgery treatment animal recovering after herniorrhaphy</t>
  </si>
  <si>
    <t xml:space="preserve">Amoxiclav, flunixin </t>
  </si>
  <si>
    <t xml:space="preserve"> 9.3.2025 </t>
  </si>
  <si>
    <t xml:space="preserve">    Sambar deer </t>
  </si>
  <si>
    <t xml:space="preserve">        Animals were given prophylactic treatment mainly as they were having some alopecia and patches of hairs removed can be exposed to ectoparasites</t>
  </si>
  <si>
    <t>Inj ivermectin 1ml/50kg</t>
  </si>
  <si>
    <t xml:space="preserve">   Sika deer </t>
  </si>
  <si>
    <t xml:space="preserve">Orchitis has been observed in this animal </t>
  </si>
  <si>
    <t xml:space="preserve">    4.3.2025</t>
  </si>
  <si>
    <t>Oxytetracycline 20mg/kg IM SID q48hr x 7 days 
Flunixin 0.5mg/kg IM q48hr SID x3 days 
Gentamycin 2mg/kg IM SID x 7 days
Ornipurol 5ml IM q24hr   SID x5 days</t>
  </si>
  <si>
    <t>14.3.2025</t>
  </si>
  <si>
    <t>Animal showed the signs of coughing.</t>
  </si>
  <si>
    <t>10.3.2025</t>
  </si>
  <si>
    <t>Animal sedated on 11.2.2025 for having a Bleeding. Upon physical examination animal found with the rectal Bleeding. Blood profile indicates animal having anemic condition &amp; Liver Enzymes are not working well for which supportive medication was continued. Currently animal found with low appetite and having bed sores on the left femur. Animal released back into the night quarter of the spider monkey enclosure, Animal again showed the signs of bleeding rectally on 14.3.2025 for which supportive medication continued.</t>
  </si>
  <si>
    <t>•	Amoxil LA 15mg/kg SID for three times
•	Vitamin K 1ml IM SID for three days
•	Meloxicam 0.2mg/kg SC SID for three days
•	Multivitamin 1ml IM SID after ten days it will be repeated.</t>
  </si>
  <si>
    <t>10.3.2025 14.3.2025</t>
  </si>
  <si>
    <t>Bird observed with lameness.</t>
  </si>
  <si>
    <t>Bird having hyperkeratosis on the footpad 
Fucidine cream applied
Meloxicam 1mg/kg Sc SID once weekly
Amoxil LA 15mg/kg IM SID 
E selenium 0.2ml PO SID once in a week</t>
  </si>
  <si>
    <t>19.03.2025</t>
  </si>
  <si>
    <t xml:space="preserve">Bengal Tiger </t>
  </si>
  <si>
    <t xml:space="preserve">Bloody discharge from the vagina </t>
  </si>
  <si>
    <t>Amoxicillin 20mg/kg Tablet for 7 days.
Health check will be done next Sunday on 25.03.2025</t>
  </si>
  <si>
    <t>19.3.2025</t>
  </si>
  <si>
    <t>Animal observed with nasal bleeding on 25.2.2025 &amp; Kept in clinic for observation, No epistaxis observed later.</t>
  </si>
  <si>
    <t>Cap Seven Seas PO SID For Seven days</t>
  </si>
  <si>
    <t>15.03.2025</t>
  </si>
  <si>
    <t>Coati</t>
  </si>
  <si>
    <t xml:space="preserve">Chromic generalized hyperkeratosis and Alopecia due to suspected fungal or auto immune disease   </t>
  </si>
  <si>
    <t xml:space="preserve">Animal bathed with medicated shampoo and ketoconazole spray applied  </t>
  </si>
  <si>
    <t xml:space="preserve">Terbinafine HCL antifungal cream apllied and to be continued daily for 21 days  </t>
  </si>
  <si>
    <t xml:space="preserve">Multivitamin  1ml IM once </t>
  </si>
  <si>
    <t xml:space="preserve">Ketoconazole spray to be continued for 21 days </t>
  </si>
  <si>
    <t xml:space="preserve">Diet  being reviewed for change </t>
  </si>
  <si>
    <t xml:space="preserve">Animal started on 2.5mg/ml Glibenclamide ¾ of a tablet once daily for 30 days </t>
  </si>
  <si>
    <t xml:space="preserve">23. 3.2025 </t>
  </si>
  <si>
    <t xml:space="preserve">       Guanaco </t>
  </si>
  <si>
    <t xml:space="preserve">         Off feed and dull</t>
  </si>
  <si>
    <t xml:space="preserve">Injection Corberal 10ml IM   x3 days </t>
  </si>
  <si>
    <t xml:space="preserve">Injection Ornipurol 5ml IM    x3days </t>
  </si>
  <si>
    <t>Inj Aminovit 5ml  IM x1</t>
  </si>
  <si>
    <t>MgSO4 Epsom salt for oral use 20grams in 500ml water. X 2</t>
  </si>
  <si>
    <t>24.3.2025</t>
  </si>
  <si>
    <t>Fracture</t>
  </si>
  <si>
    <t>Intermedullary pin will be place</t>
  </si>
  <si>
    <t>Meloxicam 0.5mg/kg SC SID once in a week</t>
  </si>
  <si>
    <t>Ao1877</t>
  </si>
  <si>
    <t>600 grams</t>
  </si>
  <si>
    <t>25.05.2025</t>
  </si>
  <si>
    <t>Serval Kittens</t>
  </si>
  <si>
    <t>The animals sustained   multiple pathological fractures due to very thin cortical bone mostly attributed to low levels of Calcium, and vitamin D (Rickets).</t>
  </si>
  <si>
    <t>Complete and strict restriction of movement, confining patient in softly padded enclosure. Along with Vitamin D supplements orally or IM and oral calcium supplements</t>
  </si>
  <si>
    <t xml:space="preserve">Meloxicam 0.1ml SC once weekly </t>
  </si>
  <si>
    <t xml:space="preserve">Normal saline 50ml Subcutaneously twice weekly </t>
  </si>
  <si>
    <t>26.03.2025</t>
  </si>
  <si>
    <t xml:space="preserve">Spider Monkey </t>
  </si>
  <si>
    <t>The animal reported with protruding unilateral intramuscular outgrowth/mass on the left labia major lip</t>
  </si>
  <si>
    <t>The animal was sedated with 3 mg/kg Ketamine and 0.2 mg/kg Medetomidine IM (once).</t>
  </si>
  <si>
    <t>The excess mass was excised and stitched using absorbable 2.0 metric chromic catgut suture.</t>
  </si>
  <si>
    <t>Enrofloxacin 0.6 mL IM (once).</t>
  </si>
  <si>
    <t>Meloxicam 0.3 mL IM (once).</t>
  </si>
  <si>
    <t>300 mL IV Ringer's lactate (once).</t>
  </si>
  <si>
    <t>The animal is under observation in the clinic</t>
  </si>
  <si>
    <t>African Wild Cat</t>
  </si>
  <si>
    <t>Left hindlimb strain possibly due to jumping from height led to lameness</t>
  </si>
  <si>
    <t>Meloxicam  7.5mg  Tablets 1/4 tab   QD  PO  x 1 day</t>
  </si>
  <si>
    <t>Neurovit  Tablets  1 tab  QD PO   x 3 days</t>
  </si>
  <si>
    <t>Dr. Hagar Bahgat</t>
  </si>
  <si>
    <t>27.03.2025</t>
  </si>
  <si>
    <t>Recurring open wound on the dorsal aspect of the cranium/head  , Severe cachexia and Alopecia</t>
  </si>
  <si>
    <t xml:space="preserve">Animal sedated with Ketamine at 3mg/kg and 0.03mg/kg Medetomidine  IM Once </t>
  </si>
  <si>
    <t xml:space="preserve">Wound  cleaned and sutured with 3.0 metric Vicryl , Iodine </t>
  </si>
  <si>
    <t xml:space="preserve">Blood and other samples will be collected for analysis </t>
  </si>
  <si>
    <t>Multivitam  supplements</t>
  </si>
  <si>
    <t>Jaguarundi (148)</t>
  </si>
  <si>
    <t>Animal is overweight with pale gums</t>
  </si>
  <si>
    <t>Multivitamin _ 0.5ml  S/C  QAD  *2 days</t>
  </si>
  <si>
    <t>Ornipural  _ 1ml  I/M  QAD  *2 days</t>
  </si>
  <si>
    <t xml:space="preserve">Hepa-Merz Sachets  _ 2.5 gm/day   PO  QD   *7 days </t>
  </si>
  <si>
    <t xml:space="preserve">Royal multivitamin   _  2 ml/day  PO  QD  *7 days </t>
  </si>
  <si>
    <t>The oral medications to continued after the injections.</t>
  </si>
  <si>
    <t xml:space="preserve">Animal will be closely observed for 14 days. Diet needs to be changed to this male from 500gm to 370gm, keeping on the same fasting days Tuesdays&amp; Fridays . </t>
  </si>
  <si>
    <t>Jaguarundi (149)</t>
  </si>
  <si>
    <t>Animal shows Allergic Dermatitis over the dorsum</t>
  </si>
  <si>
    <t>Amoxicillin/Clavulanate 140/35  _  0.5ml  S/C QAD *3 days</t>
  </si>
  <si>
    <t>Dexamethasone 2mg/ml  _  0.3ml     *1 day  I/M</t>
  </si>
  <si>
    <t xml:space="preserve"> Chlorophenramine 10mg/ml _  0.2ml  *1 day    I/M</t>
  </si>
  <si>
    <t>Antiseptic wound cleaning</t>
  </si>
  <si>
    <t xml:space="preserve">Animal will be closely observed for 14 days. Fecal samples will be collected. </t>
  </si>
  <si>
    <t>30.03.2025</t>
  </si>
  <si>
    <t>All Sand Cat</t>
  </si>
  <si>
    <t xml:space="preserve">All the sand cats are started on prophylactic treatment for toxoplasma for two weeks   with Clindamycin administered at a dose of around 10–12 mg/kg orally every 12 hours for 2–4 weeks   Or trimethoprim-sulfadiazine  or </t>
  </si>
  <si>
    <t xml:space="preserve">2 Female   and 2 males </t>
  </si>
  <si>
    <t>All 4</t>
  </si>
  <si>
    <t>31.03.2025</t>
  </si>
  <si>
    <t>Uterine Cancer / Sarcoma /correction with  ovariohysterectomy  and post surgical treatment</t>
  </si>
  <si>
    <t>Ceftiofur 7mg/kg IM q48hrs x 3 Days</t>
  </si>
  <si>
    <t xml:space="preserve">  Metronidazole 10mg/kg PO q12hrs X 7days </t>
  </si>
  <si>
    <t>April 2025</t>
  </si>
  <si>
    <t>01.04.2025</t>
  </si>
  <si>
    <t xml:space="preserve">Clawed Otter </t>
  </si>
  <si>
    <t xml:space="preserve">Dr Watuwa James </t>
  </si>
  <si>
    <t xml:space="preserve">Male/Female  </t>
  </si>
  <si>
    <t xml:space="preserve">900215004584422 -
900215004584223  </t>
  </si>
  <si>
    <t xml:space="preserve">Dr. Watuwa James </t>
  </si>
  <si>
    <t>02.04.2025</t>
  </si>
  <si>
    <t>Uterine Cancer / Sarcoma /correction with  ovariohysterectomy  and post-surgical treatment</t>
  </si>
  <si>
    <t>Aviary Birds</t>
  </si>
  <si>
    <t>Liver tonic continued</t>
  </si>
  <si>
    <t>all birds</t>
  </si>
  <si>
    <t xml:space="preserve">Cheetah </t>
  </si>
  <si>
    <t xml:space="preserve"> Dry cough </t>
  </si>
  <si>
    <t>Bird reported with Chronic Irritant -Ammonia-induced conjunctivitis</t>
  </si>
  <si>
    <t xml:space="preserve"> 03.04.2025 </t>
  </si>
  <si>
    <t xml:space="preserve">Guanaco </t>
  </si>
  <si>
    <t xml:space="preserve">Animal is weak old, and lethargic having muscle weakness </t>
  </si>
  <si>
    <t>Calcium gluconate 30ml IV</t>
  </si>
  <si>
    <t>Inj Aminovit 5ml IM x3 days</t>
  </si>
  <si>
    <t>Injection Ornipurol 5ml IM    x3days</t>
  </si>
  <si>
    <t xml:space="preserve"> 03-04-2025</t>
  </si>
  <si>
    <t xml:space="preserve">Sika deer </t>
  </si>
  <si>
    <t xml:space="preserve"> Orchitis with edema and redness in testicles </t>
  </si>
  <si>
    <t>Axis deer</t>
  </si>
  <si>
    <t xml:space="preserve">Seroma , swelling at surgical site, mild in appearance </t>
  </si>
  <si>
    <t>03.04.2025</t>
  </si>
  <si>
    <t>Follow up check following vaginal prolapse correction</t>
  </si>
  <si>
    <t xml:space="preserve">Animal shows superficial wounds around both eye with flies accumulations, and over the distal ends of all limbs. </t>
  </si>
  <si>
    <t>Mild inflammed od nictating membrane slightly covering the eye ball, probably due to injury during playing</t>
  </si>
  <si>
    <t xml:space="preserve">Tobradex Eye ointment OD BID x 5 days  </t>
  </si>
  <si>
    <t xml:space="preserve">Flushing with normal saline once  </t>
  </si>
  <si>
    <t xml:space="preserve">09.04.2025 </t>
  </si>
  <si>
    <t xml:space="preserve">Fulvous Whistling Duck  </t>
  </si>
  <si>
    <t>The bird was reported with a left limb paresis following muscle injury</t>
  </si>
  <si>
    <t>10.04.2025</t>
  </si>
  <si>
    <t xml:space="preserve">Bengal tiger </t>
  </si>
  <si>
    <t>Re assessment for wound healing following ovariohysterectomy surgery and suture break repair</t>
  </si>
  <si>
    <t xml:space="preserve">Animal sedated with 50mg/kg ketamine at a dose of 3mg/kg   and 40mg/ml Medetomidine at a dose 0g 0.03mg /ml IM once </t>
  </si>
  <si>
    <t xml:space="preserve">Radiographs taken Abdominal and chest  </t>
  </si>
  <si>
    <t>Ultrasound conducted to ascertain for wound opening or suture break</t>
  </si>
  <si>
    <t xml:space="preserve">-Blood samples collected for routine tests </t>
  </si>
  <si>
    <t>IV fluid therapy given</t>
  </si>
  <si>
    <t xml:space="preserve">Wound stitched with absorbable 2 metric Vicryl and 1 metric Nylon </t>
  </si>
  <si>
    <t xml:space="preserve">Amoxiclav 11ml given IM once IM, oral tablets to be continued for 14 days   </t>
  </si>
  <si>
    <t xml:space="preserve">Furosemide 2ml SC once </t>
  </si>
  <si>
    <t>Meloxicam 5mg orally for 3 days</t>
  </si>
  <si>
    <t xml:space="preserve">African Leopard  </t>
  </si>
  <si>
    <t>Aggressive fight with the female leading to a fracture of the coccygeal bone and muscle injury of the tail</t>
  </si>
  <si>
    <t xml:space="preserve">Animal sedation induced  with Ketamine 50mg/ml at a dose of 3mg/kg and  40mg /ml Medetomidine at a dose of 0.03mg/kg IM once and maintained with Sevoflarane gas anesthesia during operation </t>
  </si>
  <si>
    <t>Treatment</t>
  </si>
  <si>
    <t xml:space="preserve">Blood samples collected for routine tests </t>
  </si>
  <si>
    <t xml:space="preserve">Radiographs of the chest and abdomen taken </t>
  </si>
  <si>
    <t xml:space="preserve">Radiographs of the tail taken and revealed fracture of the coccygyeal vertebrae /tail bones </t>
  </si>
  <si>
    <t xml:space="preserve">Wound aseptically prepared and cleaned and  stitched with both 2.0 metric and 1.o nylon </t>
  </si>
  <si>
    <t xml:space="preserve">Bandages applied  </t>
  </si>
  <si>
    <t>IV fluid therapy Ringers lactate 200ml and Normal saline 200ml</t>
  </si>
  <si>
    <t xml:space="preserve">Dental scaling conducted </t>
  </si>
  <si>
    <t xml:space="preserve">Ultrasound conducted </t>
  </si>
  <si>
    <t>Ornipural 4 ml  IM once</t>
  </si>
  <si>
    <t xml:space="preserve">catosol 4 ml  IM once </t>
  </si>
  <si>
    <t>Furesomide 3 ml  IM once</t>
  </si>
  <si>
    <t>meloxicam 0.5m SC  once</t>
  </si>
  <si>
    <t>Amoxicillin 3ml IM once daily for 7 days</t>
  </si>
  <si>
    <t>11.04.2025</t>
  </si>
  <si>
    <t>Bird observed with lameness, Upon X-Rays bird found with fracture on the tibio tarsal.</t>
  </si>
  <si>
    <t>Splints applied to fix the bone</t>
  </si>
  <si>
    <t xml:space="preserve">Splints changed after every 4 days </t>
  </si>
  <si>
    <t xml:space="preserve">Madiha Ashraf  + Dr Watuwa James </t>
  </si>
  <si>
    <t xml:space="preserve">Red Ibis </t>
  </si>
  <si>
    <t xml:space="preserve">Lower beak complete fracture </t>
  </si>
  <si>
    <t xml:space="preserve">Bird sedated with isoflurane gas </t>
  </si>
  <si>
    <t>Clinical examination made to ascertain extent of injury</t>
  </si>
  <si>
    <t xml:space="preserve">Debeaking and cauterization done </t>
  </si>
  <si>
    <t xml:space="preserve">Bird rehydrated with 20ml Normal saline IV once </t>
  </si>
  <si>
    <t xml:space="preserve">Meloxicam 0.1ml IM once repeated after every three days </t>
  </si>
  <si>
    <t xml:space="preserve">Amoxicillin 0.1ml IM once every three days apart </t>
  </si>
  <si>
    <t>Pygmy Goat</t>
  </si>
  <si>
    <t>Animals show continuous dry cough.</t>
  </si>
  <si>
    <t>Dexamethasone 2mg/ml  _  1 ml  IM  QD *1</t>
  </si>
  <si>
    <t>Chlorpheniramine 10 mg/ml  -  0.5 ml IM QD *1</t>
  </si>
  <si>
    <t>Animal will be monitored and another dose will be given on the next day if the symptoms didn’t disappear</t>
  </si>
  <si>
    <t>14.4.2025</t>
  </si>
  <si>
    <t>Drowning, Low Body Temperature</t>
  </si>
  <si>
    <t>By external source of the heat temperature was normalize.</t>
  </si>
  <si>
    <t>Normal saline @5% SC SID given</t>
  </si>
  <si>
    <t>Coreberal 0.5ml SC SID given</t>
  </si>
  <si>
    <t>Beak trimming done</t>
  </si>
  <si>
    <t>Dr. Maria Belen Font</t>
  </si>
  <si>
    <t xml:space="preserve">Jaguarundi </t>
  </si>
  <si>
    <t xml:space="preserve">Animal shows Allergic Dermatitis over the cervical region. </t>
  </si>
  <si>
    <t>Amoxicillin/Clavulanate 140/35 _ 0.5ml SC QD *7 days</t>
  </si>
  <si>
    <t>Chlorpheniramine 10mg/ml _  0.2ml  IM  *5 day    I/M</t>
  </si>
  <si>
    <t>Prednisolone 5mg/tab – 1 tab QD *7 days  - ½ tab QOD *7 days</t>
  </si>
  <si>
    <t>Animal needs to be shifted to the clinic for close observation for 14 days.</t>
  </si>
  <si>
    <t>Sika deer</t>
  </si>
  <si>
    <t>21.4.2025</t>
  </si>
  <si>
    <t>Bird got fight wound on head skin was peeled off and bone was prominent.</t>
  </si>
  <si>
    <t>Pwd Antistress added in drinking water</t>
  </si>
  <si>
    <t>Meloxicam 0.5mg/kg Sc SID Once</t>
  </si>
  <si>
    <t>Amoxil La 15mg/Kg IM SID given</t>
  </si>
  <si>
    <t>ABCSA01A45</t>
  </si>
  <si>
    <t>500 grams</t>
  </si>
  <si>
    <t xml:space="preserve">Common Crane </t>
  </si>
  <si>
    <t xml:space="preserve"> Animal shows well-formed to loose diarrhea, Fecal analysis results show positive coccidiosis.  </t>
  </si>
  <si>
    <t>Amprolium 200mg/gm  _  125 mg/head  PO  QD * 7 days</t>
  </si>
  <si>
    <t>all heads</t>
  </si>
  <si>
    <t>May 2025</t>
  </si>
  <si>
    <t>Female Camel</t>
  </si>
  <si>
    <t>Eyelids’ wounds and limbs wound</t>
  </si>
  <si>
    <t xml:space="preserve">Lesions over the eyes subsided, and the limbs treatment is ongoing and showing improvement </t>
  </si>
  <si>
    <t>Arabian Tahr -03</t>
  </si>
  <si>
    <t>Respiratory infection/Coughing reported</t>
  </si>
  <si>
    <t>Tyrosin 1mg/kg IM for five days for all the three animals</t>
  </si>
  <si>
    <t>Antihistamine 1mg/kg for five days for all the three animals</t>
  </si>
  <si>
    <t>Fenbendazole dewormer 5mg /kg Per OS once for all the three animals</t>
  </si>
  <si>
    <t>Claf scours 3 ml Oral for five days for all the three animalsVaccination against clostridium</t>
  </si>
  <si>
    <t>900215004584250 (Male)
900200000608240 (Female)
900200000611780(Female)</t>
  </si>
  <si>
    <t xml:space="preserve">One Male and Two females </t>
  </si>
  <si>
    <t xml:space="preserve">Dr. Watuwa James  </t>
  </si>
  <si>
    <t>Fantail Pigeon</t>
  </si>
  <si>
    <t>Wart-like nodules around eyes, beak and inside the mouth.</t>
  </si>
  <si>
    <t>•Vitamino-S Multivitamin _ 0.2ml  PO QD  *14 days</t>
  </si>
  <si>
    <t>•Doxycycline hyclate 200 mg _ 25mg/kg PO QD *7 days</t>
  </si>
  <si>
    <t xml:space="preserve">•Acyclovir Cream _ QD   *14 days </t>
  </si>
  <si>
    <t>ABC. SA 883</t>
  </si>
  <si>
    <t>Unknown</t>
  </si>
  <si>
    <t>0.5 gram</t>
  </si>
  <si>
    <t xml:space="preserve">Serval Kitten </t>
  </si>
  <si>
    <t xml:space="preserve">Loose stool reported </t>
  </si>
  <si>
    <t xml:space="preserve">-Metronidazole 10mgkg IV   SID for three days </t>
  </si>
  <si>
    <t xml:space="preserve">-Actiflora half cap PO for five days </t>
  </si>
  <si>
    <t xml:space="preserve">-Omeprazole 1mg/kg PO SID for three days   and Vitamin K 0.3ml IM once daily for three days </t>
  </si>
  <si>
    <t>-Ornipural 0.2ml once daily for two days</t>
  </si>
  <si>
    <t>Deep Puncture wound on the left lateral gluteal muscle area</t>
  </si>
  <si>
    <t>-Amoxicillin 1ml/10kg IM for three days</t>
  </si>
  <si>
    <t xml:space="preserve">Antihistamine 1mg/kg IM for three days </t>
  </si>
  <si>
    <t>Flunixin 5ml IM for three days</t>
  </si>
  <si>
    <t>Ivermectin 1ml SC once</t>
  </si>
  <si>
    <t>09.05.2025</t>
  </si>
  <si>
    <t>Ring-neck parakeet</t>
  </si>
  <si>
    <t>Birds was found bleeding in the enclosure, wound on the keel. Wound was fresh so stitches were performed.</t>
  </si>
  <si>
    <t>Stitches (2) performed with local anesthesia and inhalant anesthesia, meloxicam 0.5 mg/kg SC unique dose, sulfadiazim cream.</t>
  </si>
  <si>
    <t>ABC 01 H 110</t>
  </si>
  <si>
    <t>83 grams</t>
  </si>
  <si>
    <t xml:space="preserve">na </t>
  </si>
  <si>
    <t>12.05.2025</t>
  </si>
  <si>
    <t xml:space="preserve">  Sambar deer  </t>
  </si>
  <si>
    <t xml:space="preserve"> Lameness, leg lifting due to muscle pain because of fight </t>
  </si>
  <si>
    <t>Flunixin 1.1mg/kg q24hr x2</t>
  </si>
  <si>
    <t>Jaguarundi</t>
  </si>
  <si>
    <t>Animal shows losing hair along the distal part of the tail and irritation signs due to Recurrent Allergic Dermatitis which triggered by mosquito bites.</t>
  </si>
  <si>
    <t xml:space="preserve">•Chlorpheniramine 10mg/ml _  0.2ml  IM  QD * One day  </t>
  </si>
  <si>
    <t>E – Fertil Injection _ 1ml SC * One day</t>
  </si>
  <si>
    <t xml:space="preserve">•Chlorpheniramine 2mg/5ml _  5 ml PO QD  * 7 days </t>
  </si>
  <si>
    <t>•Multivitamin  – 3ml PO QD * 7 days</t>
  </si>
  <si>
    <t>•D-alpha Tocopherol 400 IU – 1 Cap * 7 days</t>
  </si>
  <si>
    <t>14.05.2025</t>
  </si>
  <si>
    <t xml:space="preserve">Eye is bulging out due to trauma, inflamed </t>
  </si>
  <si>
    <t xml:space="preserve">Tobradex x 5 days, injection chlorphenramine IM once </t>
  </si>
  <si>
    <t>The Bird has incision wound along the neck due to fighting with the enclosure individual.</t>
  </si>
  <si>
    <t xml:space="preserve">Amoxicillin/Clavulanic 140/35 - 15mg/kg_  2.7ml  SC QD *5 Days  </t>
  </si>
  <si>
    <t>Meloxicam 20mg/ml – 0.3 mg/kg  _ 0.4ml SC * 5 Days</t>
  </si>
  <si>
    <t>Silver Sulphadiazine 1% Cream * Once</t>
  </si>
  <si>
    <t>Vitamin E / Selenium  1.1/150 mg – 2ml IM QD * Once</t>
  </si>
  <si>
    <t xml:space="preserve">Turtles </t>
  </si>
  <si>
    <t xml:space="preserve">Paresis and dullness observed in three turtles following transfer to the outside enclosure </t>
  </si>
  <si>
    <t>Atropine 0.2ml IM daily for seven days</t>
  </si>
  <si>
    <t xml:space="preserve">Cortisone 0.3ml IM once daily for five seven days </t>
  </si>
  <si>
    <t>18.05.2025</t>
  </si>
  <si>
    <t xml:space="preserve"> Sika deer</t>
  </si>
  <si>
    <t>Animal had signs of lethargy, unable to lift herself, injury of left eye</t>
  </si>
  <si>
    <t>Amoxicilin 1ml  IM *3days</t>
  </si>
  <si>
    <t>Flunixicin 1ml IM *3 days</t>
  </si>
  <si>
    <t xml:space="preserve">White Lion </t>
  </si>
  <si>
    <t>Both animals have vomiting, and diarrhea due to Acute Gastritis.</t>
  </si>
  <si>
    <t>Metronidazole 500mg - 10mg/kg _3 tabs PO QD * 5</t>
  </si>
  <si>
    <t xml:space="preserve">Esomeprazole 40mg – 1mg/kg PO 4 Tabs PO QD * 3 </t>
  </si>
  <si>
    <t>900215004584258 
900215004584259</t>
  </si>
  <si>
    <t>Dr. Hagar Bahgat / Dr. Awais Baig</t>
  </si>
  <si>
    <t>27.5.2025</t>
  </si>
  <si>
    <t xml:space="preserve">Samber Deer </t>
  </si>
  <si>
    <t xml:space="preserve">Hind limb hematoma swelling </t>
  </si>
  <si>
    <t xml:space="preserve">Inj Flunixin 1.1mg/kg IM q24hrs X 2 days </t>
  </si>
  <si>
    <t xml:space="preserve">Injection Exceed 3mg/kg IM q48hrs  x2 days </t>
  </si>
  <si>
    <t>The bird showed Periorbital Edema and inflammation.</t>
  </si>
  <si>
    <t xml:space="preserve">Enrofloxacin 100mg/ml - 20mg/kg_  1.2ml  SC </t>
  </si>
  <si>
    <t>Meloxicam 20mg/ml – 0.5mg/kg _ 0.1ml SC</t>
  </si>
  <si>
    <t>Ornipural – 1 ml IM</t>
  </si>
  <si>
    <t>28.5.2025</t>
  </si>
  <si>
    <t>Oral lesion over maxilla</t>
  </si>
  <si>
    <t>Omeprazole 20mg SID x3 days</t>
  </si>
  <si>
    <t>30.5.2025</t>
  </si>
  <si>
    <t>Demoiselle Crane</t>
  </si>
  <si>
    <t>Sambar deer male hit the bird during running and its left limb broken from the tarsometatarsus region</t>
  </si>
  <si>
    <t>Amputation done and bandage applied</t>
  </si>
  <si>
    <t xml:space="preserve">Amoxil La 15mg/kg IM SID </t>
  </si>
  <si>
    <t>Meloxicam 0.5mg/kg SC SID</t>
  </si>
  <si>
    <t>Ornipural 0.3ml SC SID</t>
  </si>
  <si>
    <t>31.05.2025</t>
  </si>
  <si>
    <t>African leopard</t>
  </si>
  <si>
    <t>Limping in left limb due to dart</t>
  </si>
  <si>
    <t>Neurovit 1 tablet SID for 14 days
Celecoxib 200 mg 1 tablet SID for 7 days</t>
  </si>
  <si>
    <t>Arabian wolves</t>
  </si>
  <si>
    <t>Diarrhea after deworming</t>
  </si>
  <si>
    <t>9001820012711, 900182002212520, 900182002212679</t>
  </si>
  <si>
    <t>1 male and 2 females</t>
  </si>
  <si>
    <t>13 to18 kg</t>
  </si>
  <si>
    <t>Metronidazole 25 mg/kg (3/4 tablet) PO BID for 7 days
Activated charcoal 1 capsule PO SID for 4 days
Esomeprazole 1 mg/kg PO (1/2 tablet) SID for 4 days
Vime C electrolytes 5 gs each in drinking water for 7 days.</t>
  </si>
  <si>
    <t>2.6.2025</t>
  </si>
  <si>
    <t>Serval Kitten</t>
  </si>
  <si>
    <t>serval kitten the age of 4 months currently being hand raised in the nursery with the low immunity and suffering from metabolic bonne disease, found with diarrhea and off feed.</t>
  </si>
  <si>
    <t>5% Normal Saline SC SID</t>
  </si>
  <si>
    <t>5% Ringer Lactate Solution SC SID</t>
  </si>
  <si>
    <t>Ornipural 0.3ml SC SID for three days</t>
  </si>
  <si>
    <t>Actiflora 1 Capsule for three days</t>
  </si>
  <si>
    <t>02.06.2025</t>
  </si>
  <si>
    <t>Yellow-headed amazon</t>
  </si>
  <si>
    <t>Eye inflammation</t>
  </si>
  <si>
    <t>Meloxicam 5 mg/kg SID 5 days and eye drops</t>
  </si>
  <si>
    <t>A125CL132202</t>
  </si>
  <si>
    <t>0.4 gram</t>
  </si>
  <si>
    <t>03.06.2025</t>
  </si>
  <si>
    <t>Nostrils with chronic inflammation</t>
  </si>
  <si>
    <t>Enrofloxacine 10 mg/kg 7 days and cleaning</t>
  </si>
  <si>
    <t>0.2 gram</t>
  </si>
  <si>
    <t>Vomit</t>
  </si>
  <si>
    <t>Ondansetron 0.1 mg/kg IM SID once</t>
  </si>
  <si>
    <t>04.06.2025</t>
  </si>
  <si>
    <t xml:space="preserve">Sika Deer </t>
  </si>
  <si>
    <t>wound injuries on neck region, bilateral</t>
  </si>
  <si>
    <t xml:space="preserve">Amoxicillin 3ml IM 3 days Flunixicin 1ml IM 3 days </t>
  </si>
  <si>
    <t>5.6.2025</t>
  </si>
  <si>
    <t>Egyptian Eagle Owl</t>
  </si>
  <si>
    <t>Birds in the quarantine since 8.5.2025, due to quarrel bird got injury on the cornea, eyes swollen and having blood clot on the site.</t>
  </si>
  <si>
    <t>Eye washing with the normal saline and tobrex drops once in a day</t>
  </si>
  <si>
    <t>Meloxicam 0.5mg/kg SID for three days</t>
  </si>
  <si>
    <t>Avitryl 100 20mg/kg SID for three days</t>
  </si>
  <si>
    <t>Ornipural 0.8ml SID for three days</t>
  </si>
  <si>
    <t>June 2025</t>
  </si>
  <si>
    <t>07.06.2025</t>
  </si>
  <si>
    <t>Black leopard</t>
  </si>
  <si>
    <t>Alopecia</t>
  </si>
  <si>
    <t>Loratadine 5 mg SID for 7 days</t>
  </si>
  <si>
    <t>Left Hind limb Gluteal muscle hematoma</t>
  </si>
  <si>
    <t xml:space="preserve">Hematoma surgical drainage and lavage done </t>
  </si>
  <si>
    <t xml:space="preserve">Inj Flunixin 1.1mg/kg IM q24hrs X 5 days </t>
  </si>
  <si>
    <t xml:space="preserve">Injection Amoxicillin  3mg/kg IM q48hrs  x5 days </t>
  </si>
  <si>
    <t xml:space="preserve">IV fluids 500ml NS once </t>
  </si>
  <si>
    <t>8.6.2025</t>
  </si>
  <si>
    <t>From newly born kittens one of kitten having neck tilting signs observed.</t>
  </si>
  <si>
    <t>Wild cat supplements 10gm/day in the meat of mother for 15 days incorporated as they are in lactation stage.</t>
  </si>
  <si>
    <t>Aminovit 0.2ml IM after three days three shots</t>
  </si>
  <si>
    <t>988004000022145
988004000022141</t>
  </si>
  <si>
    <t xml:space="preserve">         15.06.2025</t>
  </si>
  <si>
    <t xml:space="preserve">White lion </t>
  </si>
  <si>
    <t xml:space="preserve">  Lameness left forepaw </t>
  </si>
  <si>
    <t xml:space="preserve">Meloxicam 0.2mg/kg   IM q24hrs x 2days </t>
  </si>
  <si>
    <t>16.06.2025</t>
  </si>
  <si>
    <t>Blue &amp; yellow macaw</t>
  </si>
  <si>
    <t>Animal was shifted to the enclosure after end of quarantine but he started chewing his ring due to stress.</t>
  </si>
  <si>
    <t>Meloxicam 0.5 mg/kg IM SID once</t>
  </si>
  <si>
    <t>Meloxicam 0.5 mg/kg IM SID once.  Remotion of the ring with a cutter.</t>
  </si>
  <si>
    <t>LH03M47</t>
  </si>
  <si>
    <t>15.06.2025</t>
  </si>
  <si>
    <t>Lorikeet</t>
  </si>
  <si>
    <t>Animal was shifted from the clinic to the aviary after completion of quarantine, but due to stress and fight with other birds, felt into the pond and had to be rescued</t>
  </si>
  <si>
    <t>Enrofloxacine 5mg/kg IM q24h x 7 days</t>
  </si>
  <si>
    <t>Nebulization with dexamethasone and salbutamol twice a day x 7 days</t>
  </si>
  <si>
    <t>ABC SA 675</t>
  </si>
  <si>
    <t>120 grams</t>
  </si>
  <si>
    <t>Pineapple conure</t>
  </si>
  <si>
    <t>C43055</t>
  </si>
  <si>
    <t>70 grams</t>
  </si>
  <si>
    <t>18.6.2025</t>
  </si>
  <si>
    <t>Skunk</t>
  </si>
  <si>
    <t xml:space="preserve">One of the animal found with the fatty liver and obese during health check </t>
  </si>
  <si>
    <t>Legalon Forte 100mg/kg SID PO for 15 days</t>
  </si>
  <si>
    <t>Diet adjustments are done</t>
  </si>
  <si>
    <t>Later animals will be shift to the outdoor enclosure for better exercise.</t>
  </si>
  <si>
    <t>988004000022619
988004000022137</t>
  </si>
  <si>
    <t>1Male &amp; 1 Female</t>
  </si>
  <si>
    <t>2.6 and 3.5</t>
  </si>
  <si>
    <t>19.06.2025</t>
  </si>
  <si>
    <t xml:space="preserve">Dystocia </t>
  </si>
  <si>
    <t xml:space="preserve">Assisted birth,  </t>
  </si>
  <si>
    <t>E-selenium 3ml, Ornipural 3ml IM,</t>
  </si>
  <si>
    <t xml:space="preserve"> Hexasol LA 2.5ml IM,    </t>
  </si>
  <si>
    <t>Aminovit 4ml IM,</t>
  </si>
  <si>
    <t xml:space="preserve"> Oxytocin 2ml IM </t>
  </si>
  <si>
    <t>Dextrose 5% 200ML IV</t>
  </si>
  <si>
    <t>Ringer lactate 250ml IV</t>
  </si>
  <si>
    <t xml:space="preserve">Addax </t>
  </si>
  <si>
    <t>The animal is limping on the right hindlimb after a fighting with the Arabian oryx</t>
  </si>
  <si>
    <t>Flunixin 1.1mg/kg IM SIDx3</t>
  </si>
  <si>
    <t xml:space="preserve">Domestic goat </t>
  </si>
  <si>
    <t xml:space="preserve">Subclinical mastitis </t>
  </si>
  <si>
    <t xml:space="preserve">5mg/kg IM Amoxicillin One after every three days for 7 days and 1ml Flunixin meglumine IM once for three days </t>
  </si>
  <si>
    <t>26.06.2025</t>
  </si>
  <si>
    <t>Animal presents pododermatitis (bumblefoot) grade 3 and chronic upper respiratory condition</t>
  </si>
  <si>
    <t xml:space="preserve">Enrofloxacine 10 mg/kg BID x 7 days </t>
  </si>
  <si>
    <t>Debriding the skin and disinfection</t>
  </si>
  <si>
    <t>Silver sulfadiazine topic cream</t>
  </si>
  <si>
    <t>All heads</t>
  </si>
  <si>
    <t>28.06.2025</t>
  </si>
  <si>
    <t>0.2 grams</t>
  </si>
  <si>
    <t>July 2025</t>
  </si>
  <si>
    <t>The Bird has been injured due to fighting after another Emu introduced to the enclosure. Traumatic injuries over the legs, and the distal part of the neck has an open wound.</t>
  </si>
  <si>
    <t>Haemorrhagic Cyst in the later canthus of the left eye due to trauma.</t>
  </si>
  <si>
    <t xml:space="preserve">Amoxicillin/Clavulanic 140/35 - 15mg/kg 2.7ml  SC QD *3 Days  , Meloxicam 20mg/ml – 0.2 mg/kg  _ 0.4ml SC QD * 3 Days, Aescin/ Diethylamine Salicylate 1/5 g Gel * 3 Days Aminovit   1ml IM QD * 3 Days, Tobradex E.D. QD * </t>
  </si>
  <si>
    <t>Animal having abscess on the left lower jaw (masseter muscles).</t>
  </si>
  <si>
    <t>Surgical incision under local anaesthesia and drainage.</t>
  </si>
  <si>
    <t>Amoxil LA 15mg/Kg IM SID three shots will be given.</t>
  </si>
  <si>
    <t>Finadyne 1.1mg/Kg SID IM for three days</t>
  </si>
  <si>
    <t>Ornipural 5ml IM SID for two days</t>
  </si>
  <si>
    <t>E.Fertil 5ml IM SID for three days.</t>
  </si>
  <si>
    <t xml:space="preserve">988004000022155	</t>
  </si>
  <si>
    <t>2.7.2025 9.7.2025</t>
  </si>
  <si>
    <t>8.7.2025</t>
  </si>
  <si>
    <t>Yellow Fronted Amazon</t>
  </si>
  <si>
    <t>Bird under treatment for conjunctivitis. Animal improved the first days but keeps scratching the eye, creating more swelling. New medication will be added to the previous protocol.</t>
  </si>
  <si>
    <t>Tobradex 1 drop 3 times a day, Loratadine 5 mg SID for 7days</t>
  </si>
  <si>
    <t>200 grams</t>
  </si>
  <si>
    <t>400 grams</t>
  </si>
  <si>
    <t>During the health check the Bird was found with the keratinized tissue on the foot paw due to long time living in the clinic, with less activity on the Perth’s.</t>
  </si>
  <si>
    <t xml:space="preserve">Doxycycline 25 mg/kg PO BID for 3 days </t>
  </si>
  <si>
    <t xml:space="preserve">- Meloxicam 0.5 mg/kg IM SID for 4 days </t>
  </si>
  <si>
    <t>Sorbitonic 1ml/liter in drinking water for three days</t>
  </si>
  <si>
    <t>- Surgical intervention to drain the abscess, remove infected tissue, and flush the wound.</t>
  </si>
  <si>
    <t>- Bandage with topical cream applied changed every 2-3 days.</t>
  </si>
  <si>
    <t>ABC 041</t>
  </si>
  <si>
    <t xml:space="preserve">Little Eagle </t>
  </si>
  <si>
    <t>The animal shows a Clinical Mastitis, swelling with red inflamed udder, bloody milk started from the left rear quarter, that extended to the left front one.</t>
  </si>
  <si>
    <t>Oxytetracycline/Flunixin 300/20 - 12mg/kg_1 ml  IM QD *3 Days   Penicillin/Streptomycin 200/250 _ 2.5 ml/ quarter IMM QD *5 Days</t>
  </si>
  <si>
    <t>Chlorpheniramine 10mg/ml – 1.2 mg/kg  _ 3 ml IM QD * 3 Days, Soothing Ointment.. Penicillin/Streptomycin Cream</t>
  </si>
  <si>
    <t>Udder antiseptic Ointment, Oxytocin 10 IU         IM QD *3 Days , Flunixin meglumine 50mg/ml – 2.1mg/kg _ 1 ml IM QD *3 Days</t>
  </si>
  <si>
    <t>14.7.2025</t>
  </si>
  <si>
    <t>Animal is losing his weight</t>
  </si>
  <si>
    <t>Catosol 3ml IM SID for three days, Ornipural 3ml IM SID for three days, E.Selenium 2ml IM SID Once</t>
  </si>
  <si>
    <t>Fenbendazole 5mg/kg PO SID for three days., 5% Normal Saline for rehydration.</t>
  </si>
  <si>
    <t>15.07.2025</t>
  </si>
  <si>
    <t xml:space="preserve">Castration follow up treatment </t>
  </si>
  <si>
    <t xml:space="preserve">Meloxicam 5mg/kg  and Doxycycline 20mg /kg Oral tablets once daily for three days </t>
  </si>
  <si>
    <t xml:space="preserve">Baboon </t>
  </si>
  <si>
    <t xml:space="preserve">Dr. Hamad Alghareeb </t>
  </si>
  <si>
    <t>16.7.2025</t>
  </si>
  <si>
    <t>Amazon</t>
  </si>
  <si>
    <t>Bird having the low BCS</t>
  </si>
  <si>
    <t>Corebral 0.2ml IM SID for three days, Ornipural 0.05ml IM SID for three days. Sorbitonic 1ml/liter in drinking water for three days.</t>
  </si>
  <si>
    <t xml:space="preserve">  Fallow deer </t>
  </si>
  <si>
    <t>Dystocia</t>
  </si>
  <si>
    <t>Assisted birth,  E-selenium 3ml, Ornipural 3ml IM, Pencillin 1.5ml IM  Aminovit 4ml IM,</t>
  </si>
  <si>
    <t xml:space="preserve"> Oxtocin 4ml IM  Dextrose 5% 200ML I</t>
  </si>
  <si>
    <t xml:space="preserve">Sea Lion </t>
  </si>
  <si>
    <t xml:space="preserve">Animal is dull and weak, Low  BCS 2.5/5 ,  Innapetence /refused to eat food for several days </t>
  </si>
  <si>
    <t>Triamcenolone Acetonide 1ml Im  Corberal 3ml Im. Novafos 10ml Sc. Ornipurol 3ml Im . Aminovit 3ml Im</t>
  </si>
  <si>
    <t xml:space="preserve">Ringer Lactate 50ml Sc. Normal Saline 100ml Sc </t>
  </si>
  <si>
    <t xml:space="preserve">Dr  Watuwa James </t>
  </si>
  <si>
    <t>Black&amp; White Lemur (462)</t>
  </si>
  <si>
    <t>Neoplastic irregular defined abdominal mass originated from the left side. This mass metastizised causing pulmonary nodules.</t>
  </si>
  <si>
    <t xml:space="preserve">Triamcinolone Acetonide 40mg/ml _0.05mg/kg  _ 0.003 ml IM One dose every 7 days _PRNOndansetron 2mg/ml - 1mg/kg_  1 ml  IM BID *3 Days  </t>
  </si>
  <si>
    <t>Lactulose 0.7g/ ml _ 2 ml PO BID *7 Days</t>
  </si>
  <si>
    <t>Esmoprazole 40mg/Tab _ ¼ Tab PO QD * 10 Days</t>
  </si>
  <si>
    <t>Ornipural _  0.5 ml  IM QD *3 Days</t>
  </si>
  <si>
    <t>Marmot (150 / 690)</t>
  </si>
  <si>
    <t>Iron Defieciency Anemia. Along with Atopic Dermatitis for the 150 individual.</t>
  </si>
  <si>
    <t>Lymphocytopenia/ Microcytic Hypochromic Anemia</t>
  </si>
  <si>
    <t>Ornipural 0.5 ml  IM QOD *3 Days   Butafosfan/ Vit. B12 100/0.05 mg/ml _ 0.5 ml IM QOD *3 Days, Aminovit 0.5 ml IM QOD * 3 Days, Super Vital Powder 3 gm/day in drinking water for the group.</t>
  </si>
  <si>
    <t>29.7.2025</t>
  </si>
  <si>
    <t>Bird having low BCS, gasping observed, lethargic and inactive.</t>
  </si>
  <si>
    <t>Corebral 0.2ml IM SID for five days, Aminovit 0.3ml IM SID for five days, Ornipural 0.3ml IM SID five days ,RLS 5% SC SID for five days, Normal Saline 5% SC SID for five days , Morbofloxacin 2.5mg/kg SID IM for five days</t>
  </si>
  <si>
    <t>Red Kangaroo (519)</t>
  </si>
  <si>
    <t>Animal shows over salivation, restlessness and reluctance to close the mouth, open-mouth breathing caused by pain stress due to Cyanotic Trauma in the left mandibular incisor.</t>
  </si>
  <si>
    <t>Amoxicillin/Clavulanate 140/35 _ 14mg/kg  _ 3.1 ml SC QD *7 days, Meloxicam 20mg/ml _ 0.5mg/kg _ 0.8 ml SC QD *5 days, Metronidazole 25mg/ml – 15mg/kg_  18.6 ml  PO BID *7 Days  Esmoprazole 40mg/Tab _ 1mg/kg _ ¾ Tab PO QD * 4 Days, Ornipural _  1.5 ml  IM QD *4 Days, Butafosfan / Cyanocobalamin 100/0.05 mg/ml _ 1.5 ml IM QD *4 Days, Vit E /Selenium 150/0.5 mg/ml _ 1.5 ml IM QD *4 Days, Antiseptic wound cleaning.</t>
  </si>
  <si>
    <t>August 2025</t>
  </si>
  <si>
    <t xml:space="preserve"> 2.08.2025</t>
  </si>
  <si>
    <t xml:space="preserve">    Cheetah (shiva)</t>
  </si>
  <si>
    <t xml:space="preserve">    Animal was passing dark stool with semi solid consistency</t>
  </si>
  <si>
    <t>Tablet Metronidazole 500mg , 20mg/kg SID x3 days   PO</t>
  </si>
  <si>
    <t xml:space="preserve">Tablet Augminton 625mg, 10mg/kg. 3 days   PO </t>
  </si>
  <si>
    <t>Dr. Awais Baig</t>
  </si>
  <si>
    <t>03.08.2025</t>
  </si>
  <si>
    <t>Cockatiels</t>
  </si>
  <si>
    <t>Conjunctivitis in 5 birds</t>
  </si>
  <si>
    <t>Tobradex and meloxicam for 3 days</t>
  </si>
  <si>
    <t xml:space="preserve">Cataracts with chronic appearance </t>
  </si>
  <si>
    <t>Tobradex and one single dose of dexamethasone</t>
  </si>
  <si>
    <t>05.08.2025</t>
  </si>
  <si>
    <t>Cloacal prolapse of rudimentary oviduct</t>
  </si>
  <si>
    <t>Surgical removal of the oviduct, antibiotics</t>
  </si>
  <si>
    <t>06.8.2025</t>
  </si>
  <si>
    <t>Alexandrine parakeet</t>
  </si>
  <si>
    <t>Wound on a wing</t>
  </si>
  <si>
    <t>Superficial wound, treated with cream, enrofloxacine and meloxicam</t>
  </si>
  <si>
    <t>Griffon Vulture (597)</t>
  </si>
  <si>
    <t>The bird showed Periorbital Edema and inflammation suspecting Chronic Fungal Sinusitis</t>
  </si>
  <si>
    <t>Enrofloxacin 100mg/ml - 20mg/kg_  1.2ml  SC *3 Days, Meloxicam 20mg/ml – 0.5mg/kg _ 0.1ml SC *3 Days</t>
  </si>
  <si>
    <t>Ornipural – 1 ml IM *3 Days, Chlorpheniramine 10mg/ml _ 1mg/kg  0.1ml IM QD *3 days</t>
  </si>
  <si>
    <t xml:space="preserve">Butafosfan /Vit. B12 100/0.05 mg/ml – 0.1ml IM QD *3 days, Tobramycin/ dexamethasone E.D. 2 drops/eye , Itraconazole 100mg/tab _ 10mg/kg 60 mg *2 days , Nebulization with Salbutamol + Budesonide </t>
  </si>
  <si>
    <t xml:space="preserve"> 11.08.2025</t>
  </si>
  <si>
    <t>Cheetah (Mulaema)</t>
  </si>
  <si>
    <t xml:space="preserve"> Off feed, dull</t>
  </si>
  <si>
    <t>Injection Ornipurol Solution 3ml IM X5days OID</t>
  </si>
  <si>
    <t>Injection corberal (Vitaminotheraphy) 2ml IM OID X3 days</t>
  </si>
  <si>
    <t>Cap. Esomeprazole 40mg, 20mg SID q48hrs x3days</t>
  </si>
  <si>
    <t>Cap Vitamin E 400mg PO    OID q72hr</t>
  </si>
  <si>
    <t>Capsule Acti-flora 1cap OID x7 days</t>
  </si>
  <si>
    <t>14.8.2025</t>
  </si>
  <si>
    <t>Crowned pigeon</t>
  </si>
  <si>
    <t>Corneal perforation</t>
  </si>
  <si>
    <t>Tobrex, marbofloxacin, flunixin, Navahos</t>
  </si>
  <si>
    <t>15.08.2025</t>
  </si>
  <si>
    <t>Hornbills</t>
  </si>
  <si>
    <t>Scaly leg due to mites</t>
  </si>
  <si>
    <t>Vaseline and shifting to a new enclosure</t>
  </si>
  <si>
    <t>Males and female</t>
  </si>
  <si>
    <t>85 grams</t>
  </si>
  <si>
    <t>460 grams</t>
  </si>
  <si>
    <t>260 grams</t>
  </si>
  <si>
    <t xml:space="preserve">15.08.2025 </t>
  </si>
  <si>
    <t xml:space="preserve">  Agouti</t>
  </si>
  <si>
    <t xml:space="preserve">  Skin infection, streptococcus </t>
  </si>
  <si>
    <t>Injection Enrofloxacin 100mg/ml 10mg/kg IM X5 DAYS OID</t>
  </si>
  <si>
    <t>Injection Chlorpheniramine 0.3ml IM x3 days OID</t>
  </si>
  <si>
    <t xml:space="preserve">  Injection Novaphos 0.3ml IM OID X 3 days</t>
  </si>
  <si>
    <t>Griffon Vulture (594)</t>
  </si>
  <si>
    <t>Respiratory Distress</t>
  </si>
  <si>
    <t xml:space="preserve">• Ornipural – 1 ml IM </t>
  </si>
  <si>
    <t xml:space="preserve">• Butafosfan /Vit. B12 100/0.05 mg/ml – 0.1ml IM </t>
  </si>
  <si>
    <t>• Vit E /Selenium 150/0.5 mg/ml _ 0.2 ml IM</t>
  </si>
  <si>
    <t>Clearing the air passage by removing the plugs from both nares, and normal saline cleaning.</t>
  </si>
  <si>
    <t>Red Kangaroo</t>
  </si>
  <si>
    <t xml:space="preserve">Soft Tissue Swelling due to ingestion of coarse food material caused mechanical trauma. </t>
  </si>
  <si>
    <t>Butafosfan / Cyanocobalamin 100/0.05 mg/ml _ 1.5 ml IM QD *2 Days</t>
  </si>
  <si>
    <t>18.8.2025</t>
  </si>
  <si>
    <t>Barn Owl</t>
  </si>
  <si>
    <t>One of the bird having low body condition score along with that left eye swollen and anorexia observed.</t>
  </si>
  <si>
    <t>Corebral 0.3ml IM SID for three days</t>
  </si>
  <si>
    <t>Aminovit 0.3ml IM SID for three days</t>
  </si>
  <si>
    <t>Dexamethasone 0.1mg/kg IM SID for three days</t>
  </si>
  <si>
    <t>Ornipural 0.3ml IM SID for three days</t>
  </si>
  <si>
    <t>Doxycycline 1g/2 liter of drinking water to barn owl and as a prophylactic medication continued all the birds in the clinic.</t>
  </si>
  <si>
    <t>The bird showed limbing on the right leg, due to trauma led to sprain ankle.</t>
  </si>
  <si>
    <t xml:space="preserve">Aminovit _ 0.5 ml IM._ Xray has been performed, normal musculoskeletal structures, no fractures or dislocations. </t>
  </si>
  <si>
    <t>White-tailed Mongoose (150)</t>
  </si>
  <si>
    <t>Animal shows fistula with 3 openings over the neck dorsally, due to chronic inflammation. Animal had to be sedated for check-up.</t>
  </si>
  <si>
    <t>50 ml IV Normal Saline 0.9%.</t>
  </si>
  <si>
    <t>September 2025</t>
  </si>
  <si>
    <t>Mrk0556628775</t>
  </si>
  <si>
    <t>Black Swan ( NL H 20 M 2327 )</t>
  </si>
  <si>
    <t>The animal exposed to Trauma, led to right hindlimb limping and pain.</t>
  </si>
  <si>
    <t>Flunixin Meglumine 50mg/ml _ 2 mg/kg _ 0.6 ml IM QD Butafosfan /Vit. B12 100/0.05 mg/ml – 0.5 ml IM QD</t>
  </si>
  <si>
    <t>Vit E /Selenium 150/0.5 mg/ml _ 1 ml IM QD Treatment has been given once</t>
  </si>
  <si>
    <t>03.09.25</t>
  </si>
  <si>
    <t>Wounds due to fight</t>
  </si>
  <si>
    <t>Wound toilette with saline &amp; iodine</t>
  </si>
  <si>
    <t>Enrofloxacine 15 mg/kg SID for 7 days</t>
  </si>
  <si>
    <t>Meloxicam 0.5 mg/kg SID for 3 days</t>
  </si>
  <si>
    <t>Topical cream</t>
  </si>
  <si>
    <t>06.09.25</t>
  </si>
  <si>
    <t>Bustard</t>
  </si>
  <si>
    <t>Limping right leg</t>
  </si>
  <si>
    <t>Celecoxib 10 mg/kg every 24 hours for 10 days</t>
  </si>
  <si>
    <t>White swan</t>
  </si>
  <si>
    <t>Limping due to chronic arthrosis</t>
  </si>
  <si>
    <t>The animal Left Eye shows corneal opacity, no signs of pain.</t>
  </si>
  <si>
    <t>Olopatadine hydrochloride 0.1% E.D.</t>
  </si>
  <si>
    <t>Normal Saline 0.9% for flushing PRN.</t>
  </si>
  <si>
    <t>09.09.2025</t>
  </si>
  <si>
    <t>Under treatment for suspected infection for renal disease , SDMA levels high</t>
  </si>
  <si>
    <t>Doxycycline cap, 7mg/kg PO x14days Neurovit tab 1/3rd PO x7 days Electrolytes in water to be added</t>
  </si>
  <si>
    <t>Animal will be on low protein diet. , no red meat</t>
  </si>
  <si>
    <t>19.09.2025</t>
  </si>
  <si>
    <t>Brown Bear</t>
  </si>
  <si>
    <t>Animal found non weight bearing on right</t>
  </si>
  <si>
    <t>forepaw, which will be moinitored on pain meds, but may need sedation if didn’t improve, the paw is swollen.</t>
  </si>
  <si>
    <t>Meloxicam 0.2mg/kg  SC q48hrs x2</t>
  </si>
  <si>
    <t>Pen Strep 15000 IU/kg q3days</t>
  </si>
  <si>
    <t>19.09.25</t>
  </si>
  <si>
    <t>Fulvous duck</t>
  </si>
  <si>
    <t>Suture, Meloxicam 0.5 mg/kg single dose Fusidin cream</t>
  </si>
  <si>
    <t>Animal was found bleeding on the aviary on the bottom of the beak. Single stitch was done, plus disinfection of the wound and topical cream</t>
  </si>
  <si>
    <t>20.9.25</t>
  </si>
  <si>
    <t>Animal found with an left eye problem inside the aviary. Corneal ulcer present.</t>
  </si>
  <si>
    <t>Fluorescein test positive, corneal ulcer detected. Tobrex oilment SID for 7 days Celecoxib 10 mg/kg SID for 7 days</t>
  </si>
  <si>
    <t>23.09.25</t>
  </si>
  <si>
    <t>Barn owls</t>
  </si>
  <si>
    <t>preventive treatment</t>
  </si>
  <si>
    <t>Marbofloxacin 3 mg/kg SID IM for 21 days</t>
  </si>
  <si>
    <t>Metronidazole 50 mg/kg SID PO for 21 days</t>
  </si>
  <si>
    <t>Oral vitamins supplement daily</t>
  </si>
  <si>
    <t>Dr Maria Belen Font</t>
  </si>
  <si>
    <t xml:space="preserve">G003334, G003332 </t>
  </si>
  <si>
    <t>October 2025</t>
  </si>
  <si>
    <t>OCTOBER 2026</t>
  </si>
  <si>
    <t>Deep thigh muscle infected wound following a fight with marmots in the enclosure</t>
  </si>
  <si>
    <t>Vit E /Selenium 150/0.5 mg/ml _ 0.5 ml IM *3 Days</t>
  </si>
  <si>
    <t>Dr. Watuwa James</t>
  </si>
  <si>
    <t>Amoxicillin 150mg/ml _ 15mg/kg _ 0.2 ml SC QD *7 Days</t>
  </si>
  <si>
    <t>Meloxicam 20mg/ml _ 0.1 mg/kg _ 0.01 ml SC QD *3 Days</t>
  </si>
  <si>
    <t>Animal shows regurgitation, and a day after he was exposed to superficial contusions and traumatic injuries due to fights and attacks.</t>
  </si>
  <si>
    <t>Amoxicillin 150mg/ml _ 15mg/kg _ 5 ml IM QD *3 Days</t>
  </si>
  <si>
    <t>Animal shows wasting, anorexia and constipation.</t>
  </si>
  <si>
    <t>Ceftriaxone 1gm/5ml mg/kg _ 2.6 ml IM QOD3 Days. Ornipural , 2.5 ml IM QOD*2 Days. Catasol 2.5 ml IM QOD *2 Days Metocloprimide</t>
  </si>
  <si>
    <t>The animal experienced a stillbirth due to dystocia which led to fetal emphysema.</t>
  </si>
  <si>
    <t>Ornipural  3 ml IM Butafosfan /Vit. B12 100/0.05 mg/ml _ 0.5 ml IM, Aminovit 3 ml IM</t>
  </si>
  <si>
    <t>09.10.25</t>
  </si>
  <si>
    <t>Castration</t>
  </si>
  <si>
    <t>Flunixin Meglumine_ 50mg/ml _ 2.2mg/kg _ 2.2 ml IM QD *7 Days . Ornipural _ 3 ml IM</t>
  </si>
  <si>
    <t>Amoxicillin 150mg/ml _ 15mg/kg _ 5 ml IM QD *7  Days</t>
  </si>
  <si>
    <t>10.10.25</t>
  </si>
  <si>
    <t>Demoiselle crane</t>
  </si>
  <si>
    <t>Animal was reported limping. The limping was neurological</t>
  </si>
  <si>
    <t>Aminovit 0.3 ml SID once a day for 7 days</t>
  </si>
  <si>
    <t>B Complex 0.3 ml SC SID on</t>
  </si>
  <si>
    <t>12 DEWANI Z</t>
  </si>
  <si>
    <t>16.10.2025</t>
  </si>
  <si>
    <t>Ring Tail Lemur</t>
  </si>
  <si>
    <t>Animal reported limping with a staggering gait and incoordination</t>
  </si>
  <si>
    <t>Muscle mass excision and suturing Amoxicillin 1ml/10kg IM Once Aminovit 3 ml IM Once</t>
  </si>
  <si>
    <t>Ornipural  3 ml IM  , Meloxicam 0.5 mg/kg IM SID once</t>
  </si>
  <si>
    <t>20.10.2025</t>
  </si>
  <si>
    <t>Grey African parrot</t>
  </si>
  <si>
    <t>Meloxicam 0.5 mg/kg IM SID for 3 days</t>
  </si>
  <si>
    <t>Animal was found with the left eye closed. At the inspection, there was blood in the anterior chamber of the eye with a corneal ulcer (test of fluorescein positive)</t>
  </si>
  <si>
    <t>Meloxicam 0.5 mg/kg IM SID for 3 days   Eye drops.  Vit E and Selenium 0.04 ml IM once.  Aminovit 0.1 ml IM once</t>
  </si>
  <si>
    <t>0.350 kg</t>
  </si>
  <si>
    <t>Swollen eye and low appetite. During examination, the skin under both eyes was swollen, and on the left eye there was pus content on the area</t>
  </si>
  <si>
    <t>Corella</t>
  </si>
  <si>
    <t>Clindamicine 80 mg/kg PO SID for 7 days Marbofloxacine 5 mg/kg IM SID for 7 days Meloxicam 0.5 mg/kg IM SID.  Aminovit 0.1 ml total IM SID every 3 days. Vit E 0.04 ml IM once</t>
  </si>
  <si>
    <t>0.285 kg</t>
  </si>
  <si>
    <t>Superficial wounds were found inside both wings</t>
  </si>
  <si>
    <t>Meloxicam 0.5 mg/kg IM SID</t>
  </si>
  <si>
    <t>2.6 kg</t>
  </si>
  <si>
    <t>25.10.25</t>
  </si>
  <si>
    <t>Injury on the wing stump</t>
  </si>
  <si>
    <t>1.5 kg</t>
  </si>
  <si>
    <t>28.10.2025</t>
  </si>
  <si>
    <t>Horn injury due to Riyadh season shifting</t>
  </si>
  <si>
    <t>Amoxicillin 1ml/10kg IM q48hrs x2 days, Ivermectin 1ml/50kg SC once.  Flunixin 1ml/35kg IM once. Catasol 5ml IM once</t>
  </si>
  <si>
    <t>29.10.2025</t>
  </si>
  <si>
    <t>Runny nose, anorexia, low appetite</t>
  </si>
  <si>
    <t>Amoxiclav 25mg/kg PO SID x3 DAYS Cap actiflora 1 cap x7 days.  Neurovit tab ½ SID x7 days</t>
  </si>
  <si>
    <t>26.10.2025</t>
  </si>
  <si>
    <t>rupture on the 3rd lid with inflammation of the edge</t>
  </si>
  <si>
    <t>Meloxicam 0.5 mg/kg IM SID for 3 days.  Tobrex oilment BID.  Surgical suture of the 3rd lid</t>
  </si>
  <si>
    <t>20 kg</t>
  </si>
  <si>
    <t xml:space="preserve">Dr Awai Baig </t>
  </si>
  <si>
    <t>27.10.2025</t>
  </si>
  <si>
    <t>Eagle owl</t>
  </si>
  <si>
    <t>corneal perforation with loss of aqueous humor</t>
  </si>
  <si>
    <t>Meloxicam 0.5 mg/kg IM SID for 3 days Tobrex oilment BID for 14 days Autologous serum 1 drop BID for 7 days. Surgical suture of the eyelids</t>
  </si>
  <si>
    <t>0.7 kg</t>
  </si>
  <si>
    <t>Reported with eye injury with marked conjunctivitis</t>
  </si>
  <si>
    <t>Wound flushing ,amoxicillin 5ml im for 3 days ,flunixin 5ml IM for three days</t>
  </si>
  <si>
    <t>30.10.2025</t>
  </si>
  <si>
    <t>The animal suffered a wing fracture. Emergency amputation was necessary and performed.</t>
  </si>
  <si>
    <t>Meloxicam 0.5 mg/kg IM SID once Celecoxib 10 mg/ kg SID for 7 days Marbofloxacin 3 mg/kg SID for 10 days. Surgical amputation of the right wing</t>
  </si>
  <si>
    <t>Abscess drainage and flushing performed</t>
  </si>
  <si>
    <t>Abscess drainage and flushing ,amoxicillin 5ml im forb five days ,flunixin 5ml IM for five days</t>
  </si>
  <si>
    <t>31.10.2025</t>
  </si>
  <si>
    <t>Animal reported wit severe Alopecia and low BCS</t>
  </si>
  <si>
    <t>Multivitamin 2ml IM once , Ornipurol 1ml IM once ,Ivermectin 0.3ml IM once , Antifungal cream applied on the skin</t>
  </si>
  <si>
    <r>
      <t>cutaneous injury at forhead , inflamed 3</t>
    </r>
    <r>
      <rPr>
        <vertAlign val="superscript"/>
        <sz val="10"/>
        <color theme="1"/>
        <rFont val="Calibri"/>
        <family val="2"/>
        <scheme val="minor"/>
      </rPr>
      <t>rd</t>
    </r>
    <r>
      <rPr>
        <sz val="10"/>
        <color theme="1"/>
        <rFont val="Calibri"/>
        <family val="2"/>
        <scheme val="minor"/>
      </rPr>
      <t xml:space="preserve"> phlynx of right and left hand due to fighting.</t>
    </r>
  </si>
  <si>
    <r>
      <t>·</t>
    </r>
    <r>
      <rPr>
        <sz val="7"/>
        <color theme="1"/>
        <rFont val="Calibri"/>
        <family val="2"/>
        <scheme val="minor"/>
      </rPr>
      <t xml:space="preserve">    </t>
    </r>
    <r>
      <rPr>
        <sz val="10"/>
        <color theme="1"/>
        <rFont val="Calibri"/>
        <family val="2"/>
        <scheme val="minor"/>
      </rPr>
      <t>Amoxicillin 20mg/kg Tablet for 7 days.</t>
    </r>
  </si>
  <si>
    <r>
      <t>·</t>
    </r>
    <r>
      <rPr>
        <sz val="7"/>
        <color theme="1"/>
        <rFont val="Calibri"/>
        <family val="2"/>
        <scheme val="minor"/>
      </rPr>
      <t xml:space="preserve">    </t>
    </r>
    <r>
      <rPr>
        <sz val="10"/>
        <color theme="1"/>
        <rFont val="Calibri"/>
        <family val="2"/>
        <scheme val="minor"/>
      </rPr>
      <t>Amprolium 50mg/kg PO every 24 hours for 7 days.</t>
    </r>
  </si>
  <si>
    <r>
      <t>·</t>
    </r>
    <r>
      <rPr>
        <sz val="7"/>
        <color theme="1"/>
        <rFont val="Calibri"/>
        <family val="2"/>
        <scheme val="minor"/>
      </rPr>
      <t xml:space="preserve">    </t>
    </r>
    <r>
      <rPr>
        <sz val="10"/>
        <color theme="1"/>
        <rFont val="Calibri"/>
        <family val="2"/>
        <scheme val="minor"/>
      </rPr>
      <t>Intensive enclosure cleaning + disinfection.</t>
    </r>
  </si>
  <si>
    <r>
      <t>·</t>
    </r>
    <r>
      <rPr>
        <sz val="7"/>
        <color theme="1"/>
        <rFont val="Calibri"/>
        <family val="2"/>
        <scheme val="minor"/>
      </rPr>
      <t xml:space="preserve">    </t>
    </r>
    <r>
      <rPr>
        <sz val="10"/>
        <color theme="1"/>
        <rFont val="Calibri"/>
        <family val="2"/>
        <scheme val="minor"/>
      </rPr>
      <t>Animal Isolation for better observation and further treatment.</t>
    </r>
  </si>
  <si>
    <r>
      <rPr>
        <sz val="7"/>
        <color theme="1"/>
        <rFont val="Calibri"/>
        <family val="2"/>
        <scheme val="minor"/>
      </rPr>
      <t xml:space="preserve"> </t>
    </r>
    <r>
      <rPr>
        <sz val="10"/>
        <color theme="1"/>
        <rFont val="Calibri"/>
        <family val="2"/>
        <scheme val="minor"/>
      </rPr>
      <t>Bromhexin hydrochloride 4mg/kg two times a day.   Honey mixed in the food</t>
    </r>
  </si>
  <si>
    <r>
      <t xml:space="preserve">Female sand cat ID 034 tested positive for toxoplasma  due to active infection with </t>
    </r>
    <r>
      <rPr>
        <i/>
        <sz val="10"/>
        <color theme="1"/>
        <rFont val="Calibri"/>
        <family val="2"/>
        <scheme val="minor"/>
      </rPr>
      <t xml:space="preserve">Toxoplasma gondii or past exposure  </t>
    </r>
    <r>
      <rPr>
        <sz val="10"/>
        <color theme="1"/>
        <rFont val="Calibri"/>
        <family val="2"/>
        <scheme val="minor"/>
      </rPr>
      <t xml:space="preserve"> after the initial infection for example in January 2025  the same cat tested positive for toxoplasma </t>
    </r>
  </si>
  <si>
    <r>
      <t xml:space="preserve">  Surgery and Health check is due on the 1</t>
    </r>
    <r>
      <rPr>
        <vertAlign val="superscript"/>
        <sz val="10"/>
        <color theme="1"/>
        <rFont val="Calibri"/>
        <family val="2"/>
        <scheme val="minor"/>
      </rPr>
      <t>st</t>
    </r>
    <r>
      <rPr>
        <sz val="10"/>
        <color theme="1"/>
        <rFont val="Calibri"/>
        <family val="2"/>
        <scheme val="minor"/>
      </rPr>
      <t xml:space="preserve"> of April 2025 for re examination</t>
    </r>
  </si>
  <si>
    <r>
      <t>·</t>
    </r>
    <r>
      <rPr>
        <sz val="7"/>
        <color theme="1"/>
        <rFont val="Calibri"/>
        <family val="2"/>
        <scheme val="minor"/>
      </rPr>
      <t xml:space="preserve">       </t>
    </r>
    <r>
      <rPr>
        <sz val="10"/>
        <color theme="1"/>
        <rFont val="Calibri"/>
        <family val="2"/>
        <scheme val="minor"/>
      </rPr>
      <t xml:space="preserve">Animal sedated with Isoflarane gas Once </t>
    </r>
  </si>
  <si>
    <r>
      <t>·</t>
    </r>
    <r>
      <rPr>
        <sz val="7"/>
        <color theme="1"/>
        <rFont val="Calibri"/>
        <family val="2"/>
        <scheme val="minor"/>
      </rPr>
      <t xml:space="preserve">       </t>
    </r>
    <r>
      <rPr>
        <sz val="10"/>
        <color theme="1"/>
        <rFont val="Calibri"/>
        <family val="2"/>
        <scheme val="minor"/>
      </rPr>
      <t xml:space="preserve">Wound  cleaned with Iodine </t>
    </r>
  </si>
  <si>
    <r>
      <t>·</t>
    </r>
    <r>
      <rPr>
        <sz val="7"/>
        <color theme="1"/>
        <rFont val="Calibri"/>
        <family val="2"/>
        <scheme val="minor"/>
      </rPr>
      <t xml:space="preserve">       </t>
    </r>
    <r>
      <rPr>
        <sz val="10"/>
        <color theme="1"/>
        <rFont val="Calibri"/>
        <family val="2"/>
        <scheme val="minor"/>
      </rPr>
      <t xml:space="preserve">Amoxicillin 0.2ml IM Once   after every two days for one week </t>
    </r>
  </si>
  <si>
    <r>
      <t>·</t>
    </r>
    <r>
      <rPr>
        <sz val="7"/>
        <color theme="1"/>
        <rFont val="Calibri"/>
        <family val="2"/>
        <scheme val="minor"/>
      </rPr>
      <t xml:space="preserve">       </t>
    </r>
    <r>
      <rPr>
        <sz val="10"/>
        <color theme="1"/>
        <rFont val="Calibri"/>
        <family val="2"/>
        <scheme val="minor"/>
      </rPr>
      <t>Multivitam  supplements</t>
    </r>
  </si>
  <si>
    <r>
      <t>·</t>
    </r>
    <r>
      <rPr>
        <sz val="7"/>
        <color theme="1"/>
        <rFont val="Calibri"/>
        <family val="2"/>
        <scheme val="minor"/>
      </rPr>
      <t xml:space="preserve">       </t>
    </r>
    <r>
      <rPr>
        <sz val="10"/>
        <color theme="1"/>
        <rFont val="Calibri"/>
        <family val="2"/>
        <scheme val="minor"/>
      </rPr>
      <t>Blood samples collected and swabs for analysis</t>
    </r>
  </si>
  <si>
    <r>
      <t>·</t>
    </r>
    <r>
      <rPr>
        <sz val="7"/>
        <color theme="1"/>
        <rFont val="Calibri"/>
        <family val="2"/>
        <scheme val="minor"/>
      </rPr>
      <t xml:space="preserve">       </t>
    </r>
    <r>
      <rPr>
        <sz val="10"/>
        <color theme="1"/>
        <rFont val="Calibri"/>
        <family val="2"/>
        <scheme val="minor"/>
      </rPr>
      <t>Ongoing Complete and strict restriction of movement, confining patient in softly padded enclosure. Along with Vitamin D supplements orally or IM and oral calcium supplements</t>
    </r>
  </si>
  <si>
    <r>
      <t>·</t>
    </r>
    <r>
      <rPr>
        <sz val="7"/>
        <color theme="1"/>
        <rFont val="Calibri"/>
        <family val="2"/>
        <scheme val="minor"/>
      </rPr>
      <t xml:space="preserve">       </t>
    </r>
    <r>
      <rPr>
        <sz val="10"/>
        <color theme="1"/>
        <rFont val="Calibri"/>
        <family val="2"/>
        <scheme val="minor"/>
      </rPr>
      <t xml:space="preserve">Meloxicam 0.1ml SC once weekly </t>
    </r>
  </si>
  <si>
    <r>
      <t>·</t>
    </r>
    <r>
      <rPr>
        <sz val="7"/>
        <color theme="1"/>
        <rFont val="Calibri"/>
        <family val="2"/>
        <scheme val="minor"/>
      </rPr>
      <t xml:space="preserve">       </t>
    </r>
    <r>
      <rPr>
        <sz val="10"/>
        <color theme="1"/>
        <rFont val="Calibri"/>
        <family val="2"/>
        <scheme val="minor"/>
      </rPr>
      <t xml:space="preserve">Normal saline 50ml Subcutaneously twice weekly </t>
    </r>
  </si>
  <si>
    <r>
      <t>·</t>
    </r>
    <r>
      <rPr>
        <sz val="7"/>
        <color theme="1"/>
        <rFont val="Calibri"/>
        <family val="2"/>
        <scheme val="minor"/>
      </rPr>
      <t xml:space="preserve">       </t>
    </r>
    <r>
      <rPr>
        <sz val="10"/>
        <color theme="1"/>
        <rFont val="Calibri"/>
        <family val="2"/>
        <scheme val="minor"/>
      </rPr>
      <t>Animal sedated with 5mg/kg ketamine and 0.05mg/kg Medetomidine IM once</t>
    </r>
  </si>
  <si>
    <r>
      <t>·</t>
    </r>
    <r>
      <rPr>
        <sz val="7"/>
        <color theme="1"/>
        <rFont val="Calibri"/>
        <family val="2"/>
        <scheme val="minor"/>
      </rPr>
      <t xml:space="preserve">       </t>
    </r>
    <r>
      <rPr>
        <sz val="10"/>
        <color theme="1"/>
        <rFont val="Calibri"/>
        <family val="2"/>
        <scheme val="minor"/>
      </rPr>
      <t xml:space="preserve">Ovaroihysterectomy conducted </t>
    </r>
  </si>
  <si>
    <r>
      <t>·</t>
    </r>
    <r>
      <rPr>
        <sz val="7"/>
        <color theme="1"/>
        <rFont val="Calibri"/>
        <family val="2"/>
        <scheme val="minor"/>
      </rPr>
      <t xml:space="preserve">       </t>
    </r>
    <r>
      <rPr>
        <sz val="10"/>
        <color theme="1"/>
        <rFont val="Calibri"/>
        <family val="2"/>
        <scheme val="minor"/>
      </rPr>
      <t xml:space="preserve">Samples collected for cytology </t>
    </r>
  </si>
  <si>
    <r>
      <t>·</t>
    </r>
    <r>
      <rPr>
        <sz val="7"/>
        <color theme="1"/>
        <rFont val="Calibri"/>
        <family val="2"/>
        <scheme val="minor"/>
      </rPr>
      <t xml:space="preserve">       </t>
    </r>
    <r>
      <rPr>
        <sz val="10"/>
        <color theme="1"/>
        <rFont val="Calibri"/>
        <family val="2"/>
        <scheme val="minor"/>
      </rPr>
      <t>High vest 1ml/Liter in drinking water for three days.</t>
    </r>
  </si>
  <si>
    <r>
      <t>·</t>
    </r>
    <r>
      <rPr>
        <sz val="7"/>
        <color theme="1"/>
        <rFont val="Calibri"/>
        <family val="2"/>
        <scheme val="minor"/>
      </rPr>
      <t xml:space="preserve">       </t>
    </r>
    <r>
      <rPr>
        <sz val="10"/>
        <color theme="1"/>
        <rFont val="Calibri"/>
        <family val="2"/>
        <scheme val="minor"/>
      </rPr>
      <t xml:space="preserve">Dexamethasone 0.3ml , </t>
    </r>
  </si>
  <si>
    <r>
      <t>·</t>
    </r>
    <r>
      <rPr>
        <sz val="7"/>
        <color theme="1"/>
        <rFont val="Calibri"/>
        <family val="2"/>
        <scheme val="minor"/>
      </rPr>
      <t xml:space="preserve">       </t>
    </r>
    <r>
      <rPr>
        <sz val="10"/>
        <color theme="1"/>
        <rFont val="Calibri"/>
        <family val="2"/>
        <scheme val="minor"/>
      </rPr>
      <t xml:space="preserve">Cholorphenramine 0.5ml IM once with loratadine 7days PO  </t>
    </r>
  </si>
  <si>
    <r>
      <t>·</t>
    </r>
    <r>
      <rPr>
        <sz val="7"/>
        <color theme="1"/>
        <rFont val="Calibri"/>
        <family val="2"/>
        <scheme val="minor"/>
      </rPr>
      <t xml:space="preserve">       </t>
    </r>
    <r>
      <rPr>
        <sz val="10"/>
        <color theme="1"/>
        <rFont val="Calibri"/>
        <family val="2"/>
        <scheme val="minor"/>
      </rPr>
      <t xml:space="preserve">Dexamethason 0.2ml given IM for 2 days </t>
    </r>
  </si>
  <si>
    <r>
      <t>·</t>
    </r>
    <r>
      <rPr>
        <sz val="7"/>
        <color theme="1"/>
        <rFont val="Calibri"/>
        <family val="2"/>
        <scheme val="minor"/>
      </rPr>
      <t xml:space="preserve">       </t>
    </r>
    <r>
      <rPr>
        <sz val="10"/>
        <color theme="1"/>
        <rFont val="Calibri"/>
        <family val="2"/>
        <scheme val="minor"/>
      </rPr>
      <t>Amoxicillin 0.1ml IM once</t>
    </r>
  </si>
  <si>
    <r>
      <rPr>
        <sz val="7"/>
        <color theme="1"/>
        <rFont val="Calibri"/>
        <family val="2"/>
        <scheme val="minor"/>
      </rPr>
      <t xml:space="preserve"> </t>
    </r>
    <r>
      <rPr>
        <sz val="10"/>
        <color theme="1"/>
        <rFont val="Calibri"/>
        <family val="2"/>
        <scheme val="minor"/>
      </rPr>
      <t>Normal saline 1000ml IV</t>
    </r>
  </si>
  <si>
    <r>
      <t>·</t>
    </r>
    <r>
      <rPr>
        <sz val="7"/>
        <color theme="1"/>
        <rFont val="Calibri"/>
        <family val="2"/>
        <scheme val="minor"/>
      </rPr>
      <t xml:space="preserve">       </t>
    </r>
    <r>
      <rPr>
        <sz val="10"/>
        <color theme="1"/>
        <rFont val="Calibri"/>
        <family val="2"/>
        <scheme val="minor"/>
      </rPr>
      <t xml:space="preserve">Oxytetracycline 20mg/kg, flunixin 0.5mg/kg, gentamycin 2mg/kg, Ornipurol 5ml IM    </t>
    </r>
  </si>
  <si>
    <r>
      <t>·</t>
    </r>
    <r>
      <rPr>
        <sz val="7"/>
        <color theme="1"/>
        <rFont val="Calibri"/>
        <family val="2"/>
        <scheme val="minor"/>
      </rPr>
      <t xml:space="preserve">       </t>
    </r>
    <r>
      <rPr>
        <sz val="10"/>
        <color theme="1"/>
        <rFont val="Calibri"/>
        <family val="2"/>
        <scheme val="minor"/>
      </rPr>
      <t xml:space="preserve">Amoxicillin LA 3ml IM and flunixin IM </t>
    </r>
  </si>
  <si>
    <r>
      <t>·</t>
    </r>
    <r>
      <rPr>
        <sz val="7"/>
        <color theme="1"/>
        <rFont val="Calibri"/>
        <family val="2"/>
        <scheme val="minor"/>
      </rPr>
      <t xml:space="preserve">       </t>
    </r>
    <r>
      <rPr>
        <sz val="10"/>
        <color theme="1"/>
        <rFont val="Calibri"/>
        <family val="2"/>
        <scheme val="minor"/>
      </rPr>
      <t xml:space="preserve">Animal sedated with 10mg/kg Ketamine and 0,02mg/kg Medetomidine IM once </t>
    </r>
  </si>
  <si>
    <r>
      <t>·</t>
    </r>
    <r>
      <rPr>
        <sz val="7"/>
        <color theme="1"/>
        <rFont val="Calibri"/>
        <family val="2"/>
        <scheme val="minor"/>
      </rPr>
      <t xml:space="preserve">       </t>
    </r>
    <r>
      <rPr>
        <sz val="10"/>
        <color theme="1"/>
        <rFont val="Calibri"/>
        <family val="2"/>
        <scheme val="minor"/>
      </rPr>
      <t xml:space="preserve">The surgical site on the labia major was checked for suture reinforcement </t>
    </r>
  </si>
  <si>
    <r>
      <t>·</t>
    </r>
    <r>
      <rPr>
        <sz val="7"/>
        <color theme="1"/>
        <rFont val="Calibri"/>
        <family val="2"/>
        <scheme val="minor"/>
      </rPr>
      <t xml:space="preserve">       </t>
    </r>
    <r>
      <rPr>
        <sz val="10"/>
        <color theme="1"/>
        <rFont val="Calibri"/>
        <family val="2"/>
        <scheme val="minor"/>
      </rPr>
      <t xml:space="preserve">Animal rehydrated with 200ml of Ringerslactate </t>
    </r>
  </si>
  <si>
    <r>
      <t>·</t>
    </r>
    <r>
      <rPr>
        <sz val="7"/>
        <color theme="1"/>
        <rFont val="Calibri"/>
        <family val="2"/>
        <scheme val="minor"/>
      </rPr>
      <t xml:space="preserve">       </t>
    </r>
    <r>
      <rPr>
        <sz val="10"/>
        <color theme="1"/>
        <rFont val="Calibri"/>
        <family val="2"/>
        <scheme val="minor"/>
      </rPr>
      <t xml:space="preserve">Meloxicam given at 5mg/kg Per os for once a week </t>
    </r>
  </si>
  <si>
    <r>
      <rPr>
        <sz val="7"/>
        <color theme="1"/>
        <rFont val="Calibri"/>
        <family val="2"/>
        <scheme val="minor"/>
      </rPr>
      <t xml:space="preserve"> </t>
    </r>
    <r>
      <rPr>
        <sz val="10"/>
        <color theme="1"/>
        <rFont val="Calibri"/>
        <family val="2"/>
        <scheme val="minor"/>
      </rPr>
      <t>Ivermectin 10mg/ml  _  10 ml  SC  QD – Single dose to be repeated after 14 days</t>
    </r>
  </si>
  <si>
    <r>
      <rPr>
        <sz val="7"/>
        <color theme="1"/>
        <rFont val="Calibri"/>
        <family val="2"/>
        <scheme val="minor"/>
      </rPr>
      <t xml:space="preserve"> </t>
    </r>
    <r>
      <rPr>
        <sz val="10"/>
        <color theme="1"/>
        <rFont val="Calibri"/>
        <family val="2"/>
        <scheme val="minor"/>
      </rPr>
      <t xml:space="preserve">Chlorpheniramine 10 mg/ml  - 15 ml IM QD </t>
    </r>
  </si>
  <si>
    <r>
      <t>·</t>
    </r>
    <r>
      <rPr>
        <sz val="7"/>
        <color theme="1"/>
        <rFont val="Calibri"/>
        <family val="2"/>
        <scheme val="minor"/>
      </rPr>
      <t xml:space="preserve">       </t>
    </r>
    <r>
      <rPr>
        <sz val="10"/>
        <color theme="1"/>
        <rFont val="Calibri"/>
        <family val="2"/>
        <scheme val="minor"/>
      </rPr>
      <t>Bird sedated with gas anesthesia/isoflurane</t>
    </r>
  </si>
  <si>
    <r>
      <t>·</t>
    </r>
    <r>
      <rPr>
        <sz val="7"/>
        <color theme="1"/>
        <rFont val="Calibri"/>
        <family val="2"/>
        <scheme val="minor"/>
      </rPr>
      <t xml:space="preserve">       </t>
    </r>
    <r>
      <rPr>
        <sz val="10"/>
        <color theme="1"/>
        <rFont val="Calibri"/>
        <family val="2"/>
        <scheme val="minor"/>
      </rPr>
      <t>Radiographs taken to ascertain extent of injury</t>
    </r>
  </si>
  <si>
    <r>
      <t>·</t>
    </r>
    <r>
      <rPr>
        <sz val="7"/>
        <color theme="1"/>
        <rFont val="Calibri"/>
        <family val="2"/>
        <scheme val="minor"/>
      </rPr>
      <t xml:space="preserve">       </t>
    </r>
    <r>
      <rPr>
        <sz val="10"/>
        <color theme="1"/>
        <rFont val="Calibri"/>
        <family val="2"/>
        <scheme val="minor"/>
      </rPr>
      <t xml:space="preserve">Bird rehydrated with 15ml Normal saline IV once </t>
    </r>
  </si>
  <si>
    <r>
      <t>·</t>
    </r>
    <r>
      <rPr>
        <sz val="7"/>
        <color theme="1"/>
        <rFont val="Calibri"/>
        <family val="2"/>
        <scheme val="minor"/>
      </rPr>
      <t xml:space="preserve">       </t>
    </r>
    <r>
      <rPr>
        <sz val="10"/>
        <color theme="1"/>
        <rFont val="Calibri"/>
        <family val="2"/>
        <scheme val="minor"/>
      </rPr>
      <t xml:space="preserve">Meloxicam 0.1ml IM once repeated after every five days </t>
    </r>
  </si>
  <si>
    <r>
      <t>·</t>
    </r>
    <r>
      <rPr>
        <sz val="7"/>
        <color theme="1"/>
        <rFont val="Calibri"/>
        <family val="2"/>
        <scheme val="minor"/>
      </rPr>
      <t xml:space="preserve">       </t>
    </r>
    <r>
      <rPr>
        <sz val="10"/>
        <color theme="1"/>
        <rFont val="Calibri"/>
        <family val="2"/>
        <scheme val="minor"/>
      </rPr>
      <t xml:space="preserve">Amoxicillin 0.1ml IM once every three days apart </t>
    </r>
  </si>
  <si>
    <r>
      <t>•</t>
    </r>
    <r>
      <rPr>
        <sz val="7"/>
        <color theme="1"/>
        <rFont val="Calibri"/>
        <family val="2"/>
        <scheme val="minor"/>
      </rPr>
      <t xml:space="preserve">        </t>
    </r>
    <r>
      <rPr>
        <sz val="10"/>
        <color theme="1"/>
        <rFont val="Calibri"/>
        <family val="2"/>
        <scheme val="minor"/>
      </rPr>
      <t>Amoxicillin 150mg/ml _ 15mg/kg  _ 1.5 ml SC QD *2 Days</t>
    </r>
  </si>
  <si>
    <r>
      <t>•</t>
    </r>
    <r>
      <rPr>
        <sz val="7"/>
        <color theme="1"/>
        <rFont val="Calibri"/>
        <family val="2"/>
        <scheme val="minor"/>
      </rPr>
      <t xml:space="preserve">        </t>
    </r>
    <r>
      <rPr>
        <sz val="10"/>
        <color theme="1"/>
        <rFont val="Calibri"/>
        <family val="2"/>
        <scheme val="minor"/>
      </rPr>
      <t>Meloxicam 20mg/ml _ 0.3mg/kg _ 0.2 ml SC QD *2 Days</t>
    </r>
  </si>
  <si>
    <r>
      <t>•</t>
    </r>
    <r>
      <rPr>
        <sz val="7"/>
        <color theme="1"/>
        <rFont val="Calibri"/>
        <family val="2"/>
        <scheme val="minor"/>
      </rPr>
      <t xml:space="preserve">        </t>
    </r>
    <r>
      <rPr>
        <sz val="10"/>
        <color theme="1"/>
        <rFont val="Calibri"/>
        <family val="2"/>
        <scheme val="minor"/>
      </rPr>
      <t xml:space="preserve">Metronidazole 25mg/ml – 5mg/kg_  3 ml  PO QD *2 Days </t>
    </r>
  </si>
  <si>
    <r>
      <t>·</t>
    </r>
    <r>
      <rPr>
        <sz val="7"/>
        <color theme="1"/>
        <rFont val="Calibri"/>
        <family val="2"/>
        <scheme val="minor"/>
      </rPr>
      <t xml:space="preserve">       </t>
    </r>
    <r>
      <rPr>
        <sz val="10"/>
        <color theme="1"/>
        <rFont val="Calibri"/>
        <family val="2"/>
        <scheme val="minor"/>
      </rPr>
      <t xml:space="preserve">Meloxicam 20mg/ml _ 0.5 mg/kg _ 0.2 ml SC QD </t>
    </r>
  </si>
  <si>
    <r>
      <t>·</t>
    </r>
    <r>
      <rPr>
        <sz val="7"/>
        <color theme="1"/>
        <rFont val="Calibri"/>
        <family val="2"/>
        <scheme val="minor"/>
      </rPr>
      <t xml:space="preserve">       </t>
    </r>
    <r>
      <rPr>
        <sz val="10"/>
        <color theme="1"/>
        <rFont val="Calibri"/>
        <family val="2"/>
        <scheme val="minor"/>
      </rPr>
      <t>Butafosfan /Vit. B12 100/0.05 mg/ml – 0.5 ml IM.</t>
    </r>
  </si>
  <si>
    <r>
      <t>•</t>
    </r>
    <r>
      <rPr>
        <sz val="7"/>
        <color theme="1"/>
        <rFont val="Calibri"/>
        <family val="2"/>
        <scheme val="minor"/>
      </rPr>
      <t xml:space="preserve">        </t>
    </r>
    <r>
      <rPr>
        <sz val="10"/>
        <color theme="1"/>
        <rFont val="Calibri"/>
        <family val="2"/>
        <scheme val="minor"/>
      </rPr>
      <t>Triamcinolone Acetonide 40mg/ml _0.25mg/kg  _ 0.01 ml IM One dose every 7 days _PRN</t>
    </r>
  </si>
  <si>
    <r>
      <t>•</t>
    </r>
    <r>
      <rPr>
        <sz val="7"/>
        <color theme="1"/>
        <rFont val="Calibri"/>
        <family val="2"/>
        <scheme val="minor"/>
      </rPr>
      <t xml:space="preserve">        </t>
    </r>
    <r>
      <rPr>
        <sz val="10"/>
        <color theme="1"/>
        <rFont val="Calibri"/>
        <family val="2"/>
        <scheme val="minor"/>
      </rPr>
      <t>Amoxicillin 150mg/ml _ 15mg/kg  _ 0.2 ml SC QD *7 Days</t>
    </r>
  </si>
  <si>
    <r>
      <t>•</t>
    </r>
    <r>
      <rPr>
        <sz val="7"/>
        <color theme="1"/>
        <rFont val="Calibri"/>
        <family val="2"/>
        <scheme val="minor"/>
      </rPr>
      <t xml:space="preserve">        </t>
    </r>
    <r>
      <rPr>
        <sz val="10"/>
        <color theme="1"/>
        <rFont val="Calibri"/>
        <family val="2"/>
        <scheme val="minor"/>
      </rPr>
      <t>Meloxicam 20mg/ml _ 0.1 mg/kg _ 0.01 ml SC QD *3 Days</t>
    </r>
  </si>
  <si>
    <r>
      <t>•</t>
    </r>
    <r>
      <rPr>
        <sz val="7"/>
        <color theme="1"/>
        <rFont val="Calibri"/>
        <family val="2"/>
        <scheme val="minor"/>
      </rPr>
      <t xml:space="preserve">        </t>
    </r>
    <r>
      <rPr>
        <sz val="10"/>
        <color theme="1"/>
        <rFont val="Calibri"/>
        <family val="2"/>
        <scheme val="minor"/>
      </rPr>
      <t>Vit E /Selenium 150/0.5 mg/ml _ 0.5 ml IM *3 Day</t>
    </r>
  </si>
  <si>
    <r>
      <t>-</t>
    </r>
    <r>
      <rPr>
        <sz val="7"/>
        <color theme="1"/>
        <rFont val="Calibri"/>
        <family val="2"/>
        <scheme val="minor"/>
      </rPr>
      <t xml:space="preserve">        </t>
    </r>
    <r>
      <rPr>
        <sz val="10"/>
        <color theme="1"/>
        <rFont val="Calibri"/>
        <family val="2"/>
        <scheme val="minor"/>
      </rPr>
      <t>Flushing and cleaning.</t>
    </r>
  </si>
  <si>
    <t>HEALTH TREATMENT HISTORY</t>
  </si>
  <si>
    <t>جرد حيوانات حديقة الحيوان بالرياض - اكتوبر 2025</t>
  </si>
  <si>
    <t xml:space="preserve"> Riyadh Zoo Animal Collection Inventory as of October 2025</t>
  </si>
  <si>
    <t>Birth 30.10.25</t>
  </si>
  <si>
    <t xml:space="preserve">Birth 30.10.25 </t>
  </si>
  <si>
    <t xml:space="preserve">Birth 23.10.25 </t>
  </si>
  <si>
    <t>Skunk Added</t>
  </si>
  <si>
    <t>Died 18.10.25</t>
  </si>
  <si>
    <t>1 rhesus birth) Died 23.10.2025</t>
  </si>
  <si>
    <t>Died 25.10.2025</t>
  </si>
  <si>
    <t>Died 1.10.25</t>
  </si>
  <si>
    <t>Died 18.10.2025 and 22.10.2025</t>
  </si>
  <si>
    <t xml:space="preserve">Died 19.10.25 </t>
  </si>
  <si>
    <t>Diamond dove added</t>
  </si>
  <si>
    <t>Diedn2.10.25</t>
  </si>
  <si>
    <t>from NCW 23.10.2025</t>
  </si>
  <si>
    <t>Died 10. and 14.10.25 (3 hatched 11.10.25)</t>
  </si>
  <si>
    <t>Birth 8.10.25</t>
  </si>
  <si>
    <t>white tigris tigris</t>
  </si>
  <si>
    <t>2 hatched</t>
  </si>
  <si>
    <t>Marmot Added</t>
  </si>
  <si>
    <t>6 Birth 8.12. 15 Oct. 2025</t>
  </si>
  <si>
    <t>ببغاء قوس قزح</t>
  </si>
  <si>
    <t>Rainbow lorikeet</t>
  </si>
  <si>
    <t>Trichoglossus moluccanus</t>
  </si>
  <si>
    <t>السُكَّري الطائر</t>
  </si>
  <si>
    <t>Sugar Glider</t>
  </si>
  <si>
    <t>Petaurus breviceps</t>
  </si>
  <si>
    <t>الضبع المرقط</t>
  </si>
  <si>
    <t>Spotted hyena</t>
  </si>
  <si>
    <t>Crocuta crocuta</t>
  </si>
  <si>
    <t xml:space="preserve">6 short </t>
  </si>
  <si>
    <t xml:space="preserve">1 Died 06/05/2025 </t>
  </si>
  <si>
    <t>1 Birth 13.02.2025</t>
  </si>
  <si>
    <t>1 Birth 12.08.2025</t>
  </si>
  <si>
    <t xml:space="preserve"> Mellivora capensis</t>
  </si>
  <si>
    <t xml:space="preserve">1 Died 15/09/2025   </t>
  </si>
  <si>
    <t>900215004523987 and 900215004523982</t>
  </si>
  <si>
    <t>Male and Female</t>
  </si>
  <si>
    <t>0.495 kg</t>
  </si>
  <si>
    <t>Umknown</t>
  </si>
  <si>
    <t>3.380 kg</t>
  </si>
  <si>
    <t>1 surplus (1 Died 25.10.2025)</t>
  </si>
  <si>
    <t>1 Birth 8.10.25</t>
  </si>
  <si>
    <t xml:space="preserve">(1 Died 05.09.2025) </t>
  </si>
  <si>
    <t xml:space="preserve">(Died 05.09.2025)     5 move to NCW and 1 added from NCW        </t>
  </si>
  <si>
    <t xml:space="preserve">(1 Died 05.09.2025) 5 move to NCW and 1 added from NCW   </t>
  </si>
  <si>
    <t>9 surplus</t>
  </si>
  <si>
    <t>37 surplus</t>
  </si>
  <si>
    <t>31 short</t>
  </si>
  <si>
    <t>HEALTH TREATMENT HISTORY DATA</t>
  </si>
  <si>
    <t>BREEDING RECORD</t>
  </si>
  <si>
    <t>EVENT_ID</t>
  </si>
  <si>
    <t>PARTNER  ID</t>
  </si>
  <si>
    <t>EVENT_DATE</t>
  </si>
  <si>
    <t>EVENT_TYPE</t>
  </si>
  <si>
    <t>OUTCOME</t>
  </si>
  <si>
    <t>OFFSPRING_COUNT</t>
  </si>
  <si>
    <t>NOTES</t>
  </si>
  <si>
    <t>2025-01</t>
  </si>
  <si>
    <t>SERVAL</t>
  </si>
  <si>
    <t>4th Jan, 2025</t>
  </si>
  <si>
    <t>Successful</t>
  </si>
  <si>
    <t>Being hand raised at the clinic, since the mother rejected them</t>
  </si>
  <si>
    <t>2025-02</t>
  </si>
  <si>
    <t xml:space="preserve">Green Monkey </t>
  </si>
  <si>
    <r>
      <t>11</t>
    </r>
    <r>
      <rPr>
        <vertAlign val="superscript"/>
        <sz val="11"/>
        <color theme="1"/>
        <rFont val="Aptos"/>
        <family val="2"/>
      </rPr>
      <t>th</t>
    </r>
    <r>
      <rPr>
        <sz val="11"/>
        <color theme="1"/>
        <rFont val="Aptos"/>
        <family val="2"/>
      </rPr>
      <t xml:space="preserve"> January 2025</t>
    </r>
  </si>
  <si>
    <t>Baby and the mother are all progressing well in good health condition</t>
  </si>
  <si>
    <t>2025-03</t>
  </si>
  <si>
    <r>
      <t>12</t>
    </r>
    <r>
      <rPr>
        <vertAlign val="superscript"/>
        <sz val="11"/>
        <color theme="1"/>
        <rFont val="Aptos"/>
        <family val="2"/>
      </rPr>
      <t>th</t>
    </r>
    <r>
      <rPr>
        <sz val="11"/>
        <color theme="1"/>
        <rFont val="Aptos"/>
        <family val="2"/>
      </rPr>
      <t xml:space="preserve"> January 2025</t>
    </r>
  </si>
  <si>
    <t>Baby and the mother are in good health condition</t>
  </si>
  <si>
    <t>2025-04</t>
  </si>
  <si>
    <r>
      <t>14</t>
    </r>
    <r>
      <rPr>
        <vertAlign val="superscript"/>
        <sz val="11"/>
        <color theme="1"/>
        <rFont val="Aptos"/>
        <family val="2"/>
      </rPr>
      <t>th</t>
    </r>
    <r>
      <rPr>
        <sz val="11"/>
        <color theme="1"/>
        <rFont val="Aptos"/>
        <family val="2"/>
      </rPr>
      <t xml:space="preserve"> January 2025</t>
    </r>
  </si>
  <si>
    <t>2025-05</t>
  </si>
  <si>
    <r>
      <t>25</t>
    </r>
    <r>
      <rPr>
        <vertAlign val="superscript"/>
        <sz val="11"/>
        <color theme="1"/>
        <rFont val="Aptos"/>
        <family val="2"/>
      </rPr>
      <t>th</t>
    </r>
    <r>
      <rPr>
        <sz val="11"/>
        <color theme="1"/>
        <rFont val="Aptos"/>
        <family val="2"/>
      </rPr>
      <t xml:space="preserve"> January 2025</t>
    </r>
  </si>
  <si>
    <t>2025-06</t>
  </si>
  <si>
    <r>
      <t>26</t>
    </r>
    <r>
      <rPr>
        <vertAlign val="superscript"/>
        <sz val="11"/>
        <color theme="1"/>
        <rFont val="Aptos"/>
        <family val="2"/>
      </rPr>
      <t>th</t>
    </r>
    <r>
      <rPr>
        <sz val="11"/>
        <color theme="1"/>
        <rFont val="Aptos"/>
        <family val="2"/>
      </rPr>
      <t xml:space="preserve"> January 2025</t>
    </r>
  </si>
  <si>
    <t>2025-07</t>
  </si>
  <si>
    <r>
      <t>30</t>
    </r>
    <r>
      <rPr>
        <vertAlign val="superscript"/>
        <sz val="11"/>
        <color theme="1"/>
        <rFont val="Aptos"/>
        <family val="2"/>
      </rPr>
      <t>th</t>
    </r>
    <r>
      <rPr>
        <sz val="11"/>
        <color theme="1"/>
        <rFont val="Aptos"/>
        <family val="2"/>
      </rPr>
      <t xml:space="preserve"> Jan, 2025</t>
    </r>
  </si>
  <si>
    <t>Both the mother and the young are in good health</t>
  </si>
  <si>
    <t>2025-08</t>
  </si>
  <si>
    <t xml:space="preserve">Alpaca </t>
  </si>
  <si>
    <r>
      <t>30</t>
    </r>
    <r>
      <rPr>
        <vertAlign val="superscript"/>
        <sz val="11"/>
        <color theme="1"/>
        <rFont val="Aptos"/>
        <family val="2"/>
      </rPr>
      <t>th</t>
    </r>
    <r>
      <rPr>
        <sz val="11"/>
        <color theme="1"/>
        <rFont val="Aptos"/>
        <family val="2"/>
      </rPr>
      <t xml:space="preserve"> January 2025</t>
    </r>
  </si>
  <si>
    <t xml:space="preserve">Animals are observed feeding mother feed </t>
  </si>
  <si>
    <t>2025-09</t>
  </si>
  <si>
    <t>Domestic Goat</t>
  </si>
  <si>
    <r>
      <t>31</t>
    </r>
    <r>
      <rPr>
        <vertAlign val="superscript"/>
        <sz val="11"/>
        <color theme="1"/>
        <rFont val="Aptos"/>
        <family val="2"/>
      </rPr>
      <t>st</t>
    </r>
    <r>
      <rPr>
        <sz val="11"/>
        <color theme="1"/>
        <rFont val="Aptos"/>
        <family val="2"/>
      </rPr>
      <t xml:space="preserve"> Jan,2025</t>
    </r>
  </si>
  <si>
    <t>Unsuccessful</t>
  </si>
  <si>
    <t>Did not survive</t>
  </si>
  <si>
    <t>2025-10</t>
  </si>
  <si>
    <t>02.02.2025</t>
  </si>
  <si>
    <t>Under Observation</t>
  </si>
  <si>
    <t>2025-11</t>
  </si>
  <si>
    <t>05.02.2025</t>
  </si>
  <si>
    <t>joey under observation.</t>
  </si>
  <si>
    <t>2025-12</t>
  </si>
  <si>
    <t>10/12/13.02.2025</t>
  </si>
  <si>
    <t>2025-13</t>
  </si>
  <si>
    <t>ring neck parakeet</t>
  </si>
  <si>
    <t>11.02.2025</t>
  </si>
  <si>
    <t>Hatched</t>
  </si>
  <si>
    <t>2025-14</t>
  </si>
  <si>
    <t>Mouflon Sheep</t>
  </si>
  <si>
    <t>2025-15</t>
  </si>
  <si>
    <t>2025-16</t>
  </si>
  <si>
    <t>Red kangaroo</t>
  </si>
  <si>
    <t>13.02.2025</t>
  </si>
  <si>
    <t>2025-17</t>
  </si>
  <si>
    <t>2025-18</t>
  </si>
  <si>
    <t>18.02.2025</t>
  </si>
  <si>
    <t>2025-19</t>
  </si>
  <si>
    <t>19.02.2025</t>
  </si>
  <si>
    <t>2025-20</t>
  </si>
  <si>
    <t>sun conure</t>
  </si>
  <si>
    <t>20.02.2025</t>
  </si>
  <si>
    <t>2025-21</t>
  </si>
  <si>
    <t>2025-22</t>
  </si>
  <si>
    <t>2025-23</t>
  </si>
  <si>
    <t xml:space="preserve">Nubian ibex  </t>
  </si>
  <si>
    <t>Under observation</t>
  </si>
  <si>
    <t>2025-24</t>
  </si>
  <si>
    <t>Sulphur Cockatoo</t>
  </si>
  <si>
    <t>05.03.2025</t>
  </si>
  <si>
    <t>2025-25</t>
  </si>
  <si>
    <t>06.03.2025</t>
  </si>
  <si>
    <t>2025-26</t>
  </si>
  <si>
    <t>Ring necked parakeet (3)</t>
  </si>
  <si>
    <t>10.03.2025</t>
  </si>
  <si>
    <t>2025-27</t>
  </si>
  <si>
    <t xml:space="preserve">Mountain gazelle </t>
  </si>
  <si>
    <t>13.03.2025</t>
  </si>
  <si>
    <t>2025-28</t>
  </si>
  <si>
    <t xml:space="preserve">Eland </t>
  </si>
  <si>
    <t>20.03.2025</t>
  </si>
  <si>
    <t>2025-29</t>
  </si>
  <si>
    <t>Long Billed Correla (4)</t>
  </si>
  <si>
    <t>29.03.2025</t>
  </si>
  <si>
    <t>2025-30</t>
  </si>
  <si>
    <t>Fisher Love Bird (8)</t>
  </si>
  <si>
    <t>2025-31</t>
  </si>
  <si>
    <t>Alexandrine Parakeet (5)</t>
  </si>
  <si>
    <t>30.03.205</t>
  </si>
  <si>
    <t>2025-32</t>
  </si>
  <si>
    <t>Animal was born and under mother care for nourishment was weak. Did not Survive</t>
  </si>
  <si>
    <t>2025-33</t>
  </si>
  <si>
    <t>13.04.2025</t>
  </si>
  <si>
    <t>2025-34</t>
  </si>
  <si>
    <t>Black-eared Marmoset (142)</t>
  </si>
  <si>
    <t>The mother is active and the baby is clinging to her. Stress-free environment is provided along with a special care.</t>
  </si>
  <si>
    <t>2025-35</t>
  </si>
  <si>
    <t>Black-eared Marmoset (148)</t>
  </si>
  <si>
    <t>2025-36</t>
  </si>
  <si>
    <t>Hyena (3) 1 Survive</t>
  </si>
  <si>
    <t>26.04.2025</t>
  </si>
  <si>
    <t>2 Unsuccessful</t>
  </si>
  <si>
    <t>Mother and the baby under close monitoring</t>
  </si>
  <si>
    <t>2025-37</t>
  </si>
  <si>
    <t>Capuchin</t>
  </si>
  <si>
    <t>2025-38</t>
  </si>
  <si>
    <t>The Pigeon mother is active and the chick is healthy. Stress-free environment is provided along with a special care.</t>
  </si>
  <si>
    <t>2025-39</t>
  </si>
  <si>
    <t>04//05/2025</t>
  </si>
  <si>
    <t>Newborn under monitoring and observation</t>
  </si>
  <si>
    <t>2025-40</t>
  </si>
  <si>
    <t>Arabian  Tahr</t>
  </si>
  <si>
    <t>2025-41</t>
  </si>
  <si>
    <t>2025-42</t>
  </si>
  <si>
    <t>Black Eared Marmoset (2)</t>
  </si>
  <si>
    <t>2025-43</t>
  </si>
  <si>
    <t>The mother is active and nursing. Stress-free environment is provided along with a special care.</t>
  </si>
  <si>
    <t>2025-44</t>
  </si>
  <si>
    <t xml:space="preserve"> 12.05.2025</t>
  </si>
  <si>
    <t xml:space="preserve"> Newborn under monitoring and observation </t>
  </si>
  <si>
    <t>2025-45</t>
  </si>
  <si>
    <t>13.05.2025</t>
  </si>
  <si>
    <t xml:space="preserve">Under observation </t>
  </si>
  <si>
    <t>2025-46</t>
  </si>
  <si>
    <t xml:space="preserve">Nursing by the mother, under observation </t>
  </si>
  <si>
    <t>2025-47</t>
  </si>
  <si>
    <t xml:space="preserve"> 16.05.2025</t>
  </si>
  <si>
    <t xml:space="preserve"> Under observation </t>
  </si>
  <si>
    <t>2025-48</t>
  </si>
  <si>
    <t>Crab eating macaque</t>
  </si>
  <si>
    <t xml:space="preserve">Animal alive </t>
  </si>
  <si>
    <t>2025-49</t>
  </si>
  <si>
    <t>Dam and kid in good state</t>
  </si>
  <si>
    <t>2025-50</t>
  </si>
  <si>
    <t>Animal did not survive</t>
  </si>
  <si>
    <t>2025-51</t>
  </si>
  <si>
    <t>Hamadrays Baboon</t>
  </si>
  <si>
    <t>Alive</t>
  </si>
  <si>
    <t>2025-52</t>
  </si>
  <si>
    <t>2025-53</t>
  </si>
  <si>
    <t>2025-54</t>
  </si>
  <si>
    <t>Black-eared Marmoset</t>
  </si>
  <si>
    <t>Didn’t survive</t>
  </si>
  <si>
    <t>2025-55</t>
  </si>
  <si>
    <t>2025-56</t>
  </si>
  <si>
    <t>Fulvous Whistling Ducks</t>
  </si>
  <si>
    <t>09.07.2025</t>
  </si>
  <si>
    <t>Under monitoring</t>
  </si>
  <si>
    <t>2025-57</t>
  </si>
  <si>
    <t xml:space="preserve">Fallow deer </t>
  </si>
  <si>
    <t>18.07.2025</t>
  </si>
  <si>
    <t xml:space="preserve">   Did not survive </t>
  </si>
  <si>
    <t>2025-58</t>
  </si>
  <si>
    <t xml:space="preserve">Black buck </t>
  </si>
  <si>
    <t>19.07.2025</t>
  </si>
  <si>
    <t>2025-59</t>
  </si>
  <si>
    <t>2025-60</t>
  </si>
  <si>
    <t>Low land paca</t>
  </si>
  <si>
    <t>27.07.2025</t>
  </si>
  <si>
    <t>2025-61</t>
  </si>
  <si>
    <t>Nubia Ibex</t>
  </si>
  <si>
    <t>2025-62</t>
  </si>
  <si>
    <t>2025-63</t>
  </si>
  <si>
    <t>Mother and Joey are under observation</t>
  </si>
  <si>
    <t>2025-64</t>
  </si>
  <si>
    <t xml:space="preserve">Barbary Sheep </t>
  </si>
  <si>
    <t>Mother and baby are under observation</t>
  </si>
  <si>
    <t>2025-65</t>
  </si>
  <si>
    <t>Crab-Eating Macaque</t>
  </si>
  <si>
    <t>Nursing</t>
  </si>
  <si>
    <t>2025-66</t>
  </si>
  <si>
    <t>Baby is alive and well</t>
  </si>
  <si>
    <t>2025-67</t>
  </si>
  <si>
    <t>did not survive</t>
  </si>
  <si>
    <t>2025-68</t>
  </si>
  <si>
    <t>2025-69</t>
  </si>
  <si>
    <t>Green monkey</t>
  </si>
  <si>
    <t>2025-70</t>
  </si>
  <si>
    <t>Still born</t>
  </si>
  <si>
    <t>2025-71</t>
  </si>
  <si>
    <t>Mother and kid are in a good condition, and under observation.</t>
  </si>
  <si>
    <t>2025-72</t>
  </si>
  <si>
    <t>2025-73</t>
  </si>
  <si>
    <t>Mother and kid are in a good condition</t>
  </si>
  <si>
    <t>2025-74</t>
  </si>
  <si>
    <t>Fulvous whistling duck</t>
  </si>
  <si>
    <t>11.10.2025</t>
  </si>
  <si>
    <t>6 ducklings hatched, 2 survived</t>
  </si>
  <si>
    <t>2025-75</t>
  </si>
  <si>
    <t xml:space="preserve">Domestic Goat </t>
  </si>
  <si>
    <t>Mother and kids are in a good condition, and under observation.</t>
  </si>
  <si>
    <t>2025-76</t>
  </si>
  <si>
    <t>2025-77</t>
  </si>
  <si>
    <t>Rhesus Macaque</t>
  </si>
  <si>
    <t>Mother and kid are in a good condition, and under observation</t>
  </si>
  <si>
    <t>2025-78</t>
  </si>
  <si>
    <t>Sambar Deer</t>
  </si>
  <si>
    <t>2025-79</t>
  </si>
  <si>
    <t>2025-80</t>
  </si>
  <si>
    <t>2025-81</t>
  </si>
  <si>
    <t>2025-82</t>
  </si>
  <si>
    <t>OBSERVATION REPORT</t>
  </si>
  <si>
    <t>OBSERVATION REPORTS</t>
  </si>
  <si>
    <t>OBS ID</t>
  </si>
  <si>
    <t>Form Date Field</t>
  </si>
  <si>
    <t>OBSERVER'S NAME:</t>
  </si>
  <si>
    <t>LOCATION (ENCLOSURE/ AREA}:</t>
  </si>
  <si>
    <t xml:space="preserve">TIME OF OBSERVATION: </t>
  </si>
  <si>
    <t xml:space="preserve">TEMPERATURE NOTED: </t>
  </si>
  <si>
    <t xml:space="preserve">ANIMAL NAME/ ID: </t>
  </si>
  <si>
    <t xml:space="preserve">SEX: </t>
  </si>
  <si>
    <t>DISTINCTIVE MARKS/FEATURES:</t>
  </si>
  <si>
    <t xml:space="preserve">AGE: </t>
  </si>
  <si>
    <t xml:space="preserve">EYES DISCHARGE/ COLOR: </t>
  </si>
  <si>
    <t xml:space="preserve">BODY CONDITION: </t>
  </si>
  <si>
    <t xml:space="preserve">SIGNS OF INJURY OR ILLNESS: </t>
  </si>
  <si>
    <t xml:space="preserve">NOSE DISCHARGE: </t>
  </si>
  <si>
    <t xml:space="preserve">TYPE OF FOOD PROVIDED: </t>
  </si>
  <si>
    <t xml:space="preserve">TIME OF FEEDING: </t>
  </si>
  <si>
    <t xml:space="preserve">EATING BEHAVIOR: </t>
  </si>
  <si>
    <t>AMOUNT OF FOOD PROVIDED</t>
  </si>
  <si>
    <t xml:space="preserve">AMOUNT CONSUMED: </t>
  </si>
  <si>
    <t xml:space="preserve">LEFTOVER FOOD: </t>
  </si>
  <si>
    <t>NOTES ON FEEDING BEHAVIOR:</t>
  </si>
  <si>
    <t xml:space="preserve">STOOL CONDITION: </t>
  </si>
  <si>
    <t xml:space="preserve">DISINFECTANT: </t>
  </si>
  <si>
    <t xml:space="preserve">ACTIVITY LEVEL: </t>
  </si>
  <si>
    <t>INTERACTIONS WITH OTHER ANIMAL:</t>
  </si>
  <si>
    <t>INTERACTIONS WITH ENVIRONMENT:</t>
  </si>
  <si>
    <t>VOCALIZATIONS:</t>
  </si>
  <si>
    <t xml:space="preserve">RESPONSE TO KEEPER/STAFF: </t>
  </si>
  <si>
    <t xml:space="preserve">RESPONSE TO VISITORS: </t>
  </si>
  <si>
    <t>ENCLOSURE CLEANLINESS:</t>
  </si>
  <si>
    <t xml:space="preserve">AVAILABILITY OF FRESH WATER: </t>
  </si>
  <si>
    <t xml:space="preserve">ENRICHMENT ITEMS PRESENT: </t>
  </si>
  <si>
    <t xml:space="preserve">NOTES ON ENCLOSURE CONDITION: </t>
  </si>
  <si>
    <t>UNUSUAL OBSERVATIONS OR BEHAVIOR:</t>
  </si>
  <si>
    <t xml:space="preserve">UNUSUAL OBSERVATIONS OR BEHAVIOR: </t>
  </si>
  <si>
    <t xml:space="preserve">GENERAL COMMENTS: </t>
  </si>
  <si>
    <t>irumba douglas</t>
  </si>
  <si>
    <t>chimpanzee (area c)</t>
  </si>
  <si>
    <t>9:30</t>
  </si>
  <si>
    <t>19 degrees</t>
  </si>
  <si>
    <t>baby chimpanzee</t>
  </si>
  <si>
    <t>male baby</t>
  </si>
  <si>
    <t>2 years</t>
  </si>
  <si>
    <t>normal</t>
  </si>
  <si>
    <t>2/5</t>
  </si>
  <si>
    <t>alopecia and poor body condition</t>
  </si>
  <si>
    <t>none</t>
  </si>
  <si>
    <t>fruits and vegetables</t>
  </si>
  <si>
    <t>8:00am and 9:00pm</t>
  </si>
  <si>
    <t>good</t>
  </si>
  <si>
    <t>high</t>
  </si>
  <si>
    <t>playful</t>
  </si>
  <si>
    <t>bright active</t>
  </si>
  <si>
    <t>pant grants</t>
  </si>
  <si>
    <t>no interractions</t>
  </si>
  <si>
    <t>active</t>
  </si>
  <si>
    <t>clean</t>
  </si>
  <si>
    <t>Yes</t>
  </si>
  <si>
    <t>platforms</t>
  </si>
  <si>
    <t>very small and lacks proper aeration</t>
  </si>
  <si>
    <t>changes in temperatures, deficiencies and over grooming may cause alopecia though the animals needs veterinary conclusive analysis</t>
  </si>
  <si>
    <t>MuKasa Emmanuel</t>
  </si>
  <si>
    <t>Clinic</t>
  </si>
  <si>
    <t>7:30</t>
  </si>
  <si>
    <t>12degrees</t>
  </si>
  <si>
    <t>Tegu and red iguana</t>
  </si>
  <si>
    <t>Red color iguana and black and white tegu</t>
  </si>
  <si>
    <t>Both 12yrs</t>
  </si>
  <si>
    <t>Clear</t>
  </si>
  <si>
    <t>3-4</t>
  </si>
  <si>
    <t>Normal</t>
  </si>
  <si>
    <t>Nothing</t>
  </si>
  <si>
    <t>Vegetable</t>
  </si>
  <si>
    <t>8:30</t>
  </si>
  <si>
    <t>Mild eating</t>
  </si>
  <si>
    <t>500grams@</t>
  </si>
  <si>
    <t>350grams</t>
  </si>
  <si>
    <t>150grams</t>
  </si>
  <si>
    <t>Very slow on eating because if temperature</t>
  </si>
  <si>
    <t>Regularly</t>
  </si>
  <si>
    <t>Positive</t>
  </si>
  <si>
    <t>Isolated</t>
  </si>
  <si>
    <t>Climbing poles</t>
  </si>
  <si>
    <t>Silent</t>
  </si>
  <si>
    <t>Agitated</t>
  </si>
  <si>
    <t>Uninterested</t>
  </si>
  <si>
    <t>Clean</t>
  </si>
  <si>
    <t>Substrate and raises plat form</t>
  </si>
  <si>
    <t>We need to house them outside of the clinic</t>
  </si>
  <si>
    <t>Slow feeding</t>
  </si>
  <si>
    <t>Generally the two lizards ain't eating well because of the drop in temperature which makes them to brumate</t>
  </si>
  <si>
    <t>Nathan Katende</t>
  </si>
  <si>
    <t>cheetah area B</t>
  </si>
  <si>
    <t>7:48am</t>
  </si>
  <si>
    <t>11 degrees outside</t>
  </si>
  <si>
    <t>maya 064</t>
  </si>
  <si>
    <t>adult</t>
  </si>
  <si>
    <t>yes</t>
  </si>
  <si>
    <t>3.5/7</t>
  </si>
  <si>
    <t>not eating well</t>
  </si>
  <si>
    <t>not good</t>
  </si>
  <si>
    <t>neutral</t>
  </si>
  <si>
    <t>chirping</t>
  </si>
  <si>
    <t>agitated</t>
  </si>
  <si>
    <t>not eating with eye discharge</t>
  </si>
  <si>
    <t>maya hasn't been observed having some eye discharge as of the area vet Dr Awais has been updated on this one. she's also not eating well it's now 2 days on a row her appetite is abit low</t>
  </si>
  <si>
    <t>clinic</t>
  </si>
  <si>
    <t>12pm</t>
  </si>
  <si>
    <t>14 degrees</t>
  </si>
  <si>
    <t>unknown</t>
  </si>
  <si>
    <t>2.5/5</t>
  </si>
  <si>
    <t>eye discharge with a low appetite</t>
  </si>
  <si>
    <t>low</t>
  </si>
  <si>
    <t>Not active</t>
  </si>
  <si>
    <t>Maya hasn't been taken to the clinic today as they did a general health check on her since she's not been healthy and not been responding to feeds that have been provided.</t>
  </si>
  <si>
    <t>5pm</t>
  </si>
  <si>
    <t>17 degrees</t>
  </si>
  <si>
    <t>Tearing</t>
  </si>
  <si>
    <t>meat</t>
  </si>
  <si>
    <t>she's been observed eating</t>
  </si>
  <si>
    <t>moderate</t>
  </si>
  <si>
    <t>silent</t>
  </si>
  <si>
    <t>calm</t>
  </si>
  <si>
    <t>maya hasn't been observed eating this evening but looks weak and under observation.</t>
  </si>
  <si>
    <t>9am</t>
  </si>
  <si>
    <t>6 degrees</t>
  </si>
  <si>
    <t>serval kittens</t>
  </si>
  <si>
    <t>Unkown</t>
  </si>
  <si>
    <t>1 day old</t>
  </si>
  <si>
    <t>bottled milk</t>
  </si>
  <si>
    <t>10:20am</t>
  </si>
  <si>
    <t>verecon was provided for the foot bath</t>
  </si>
  <si>
    <t>High</t>
  </si>
  <si>
    <t>hiding under the platform</t>
  </si>
  <si>
    <t>growling</t>
  </si>
  <si>
    <t>mother agitated</t>
  </si>
  <si>
    <t>haye was presented with a hiding box</t>
  </si>
  <si>
    <t>birth of the 4 kittens</t>
  </si>
  <si>
    <t>we received 4 new kittens from the serval cat mother this morning but later we observed that one was killed by the mother and we suggested to move the rest to the clinic separate from the mother.</t>
  </si>
  <si>
    <t>Atukwatse Ritah</t>
  </si>
  <si>
    <t>6predators</t>
  </si>
  <si>
    <t>6:09am</t>
  </si>
  <si>
    <t>11 degrees</t>
  </si>
  <si>
    <t>jaguar</t>
  </si>
  <si>
    <t>male</t>
  </si>
  <si>
    <t>No</t>
  </si>
  <si>
    <t>5/7</t>
  </si>
  <si>
    <t>None</t>
  </si>
  <si>
    <t>Blood</t>
  </si>
  <si>
    <t>Chicken</t>
  </si>
  <si>
    <t>5:00pm</t>
  </si>
  <si>
    <t>2kg</t>
  </si>
  <si>
    <t>virkon</t>
  </si>
  <si>
    <t>Climbing</t>
  </si>
  <si>
    <t>roar</t>
  </si>
  <si>
    <t>Calm</t>
  </si>
  <si>
    <t>unbothered</t>
  </si>
  <si>
    <t>Enough</t>
  </si>
  <si>
    <t>nose bleeding</t>
  </si>
  <si>
    <t>Needs a health check</t>
  </si>
  <si>
    <t>1:30</t>
  </si>
  <si>
    <t>Testudo Hamann</t>
  </si>
  <si>
    <t>Shell</t>
  </si>
  <si>
    <t>White</t>
  </si>
  <si>
    <t>Swollen eye</t>
  </si>
  <si>
    <t>Vegetables</t>
  </si>
  <si>
    <t>Slow</t>
  </si>
  <si>
    <t>100gram</t>
  </si>
  <si>
    <t>20gram</t>
  </si>
  <si>
    <t>80gram</t>
  </si>
  <si>
    <t>It will be slow as it's on treatment</t>
  </si>
  <si>
    <t>No stool</t>
  </si>
  <si>
    <t>Regular</t>
  </si>
  <si>
    <t>Negative</t>
  </si>
  <si>
    <t>Not seeing well</t>
  </si>
  <si>
    <t>The Dr incharge of clinic is watching closely</t>
  </si>
  <si>
    <t>4pm</t>
  </si>
  <si>
    <t>loss of appetite, eye discharge ,weak and less active</t>
  </si>
  <si>
    <t>poor</t>
  </si>
  <si>
    <t>diarrhoea</t>
  </si>
  <si>
    <t>haye provided for warmth</t>
  </si>
  <si>
    <t>maya was reported dead this afternoon after struggling with illness for almost a month as its been in treatment and kin observation in the clinic. it has been taken for PM as results awaits.</t>
  </si>
  <si>
    <t>6 predators area D</t>
  </si>
  <si>
    <t>Jaguar, leopards , lynx and striped hyenas</t>
  </si>
  <si>
    <t>vaccinations has been done for the lynx, black leopards, jaguars and striped hyenas which all went well</t>
  </si>
  <si>
    <t>6 predators</t>
  </si>
  <si>
    <t>10:22am</t>
  </si>
  <si>
    <t>3/5</t>
  </si>
  <si>
    <t>vomiting, nose discharge</t>
  </si>
  <si>
    <t>blood from the nose</t>
  </si>
  <si>
    <t>chicken and beef</t>
  </si>
  <si>
    <t>3pm</t>
  </si>
  <si>
    <t>very good</t>
  </si>
  <si>
    <t>present in the foot bath</t>
  </si>
  <si>
    <t>dry haye</t>
  </si>
  <si>
    <t>vomiting blood,  blood coming from the nose</t>
  </si>
  <si>
    <t>we had a health check on the jaguar in the 6 predators as it was reported that it was vomiting blood,  having nose discharge with blood too so a health check was done and samples were taken , IV was given and scans were taken too as we waiting for results from Dr Media of the animal</t>
  </si>
  <si>
    <t>27 degrees</t>
  </si>
  <si>
    <t>non</t>
  </si>
  <si>
    <t>his eating well</t>
  </si>
  <si>
    <t>playing in the haye</t>
  </si>
  <si>
    <t>the jaguar has been observed this morning as its active not bleeding, eating well  as its still on close observation.</t>
  </si>
  <si>
    <t>27 degrees inside</t>
  </si>
  <si>
    <t>eating well</t>
  </si>
  <si>
    <t>normal as observed</t>
  </si>
  <si>
    <t>climbing structures</t>
  </si>
  <si>
    <t>The jaguar is actually improving as it was checked this afternoon,  it's pop is normal and it's also active eating well</t>
  </si>
  <si>
    <t>small mammals area C</t>
  </si>
  <si>
    <t>11am</t>
  </si>
  <si>
    <t>sand fox 4193</t>
  </si>
  <si>
    <t>hiding under the rocks</t>
  </si>
  <si>
    <t>purring hiding and climbing structures</t>
  </si>
  <si>
    <t>one female sand fox has been moved to the clinic for a health check and after it will be vaccinated.</t>
  </si>
  <si>
    <t>sand fox 4188 and 4190</t>
  </si>
  <si>
    <t>2 Male</t>
  </si>
  <si>
    <t>mates in the enclosure</t>
  </si>
  <si>
    <t>Vaccination for the sand fox has been done today as it was successful and after the animals were released back to the enclosure.</t>
  </si>
  <si>
    <t>10:30am</t>
  </si>
  <si>
    <t>banded mongoose</t>
  </si>
  <si>
    <t>morning and afternoon</t>
  </si>
  <si>
    <t>feeding well</t>
  </si>
  <si>
    <t>with the group</t>
  </si>
  <si>
    <t>hiding boxes</t>
  </si>
  <si>
    <t>Vaccination for the banded mongoose has been done this morning as we did the all the groups of 7 mongoose. after they were released back to the enclosure</t>
  </si>
  <si>
    <t>6 predators Area D</t>
  </si>
  <si>
    <t>8:32 am</t>
  </si>
  <si>
    <t>13 degrees</t>
  </si>
  <si>
    <t>Nose bleeding</t>
  </si>
  <si>
    <t>chicken</t>
  </si>
  <si>
    <t>All</t>
  </si>
  <si>
    <t>well</t>
  </si>
  <si>
    <t>dull</t>
  </si>
  <si>
    <t>Clean and suits it</t>
  </si>
  <si>
    <t>over resting</t>
  </si>
  <si>
    <t>the heater is working ok in the enclosure and the room is warm for the animal</t>
  </si>
  <si>
    <t>7:30am</t>
  </si>
  <si>
    <t>it's been observed with blood coming from the nose</t>
  </si>
  <si>
    <t>Bloody nose</t>
  </si>
  <si>
    <t>The male jaguar in the 6 predators has been observed this morning having a nose bleed and Dr Media has been updated on that and she suggested we keep Observing it as the medication comes in.</t>
  </si>
  <si>
    <t>Caracol enclosure area A</t>
  </si>
  <si>
    <t>Caracol</t>
  </si>
  <si>
    <t>sub adult</t>
  </si>
  <si>
    <t>skin irritation with fur loss</t>
  </si>
  <si>
    <t>it's family</t>
  </si>
  <si>
    <t>purring</t>
  </si>
  <si>
    <t>uninterested</t>
  </si>
  <si>
    <t>hiding boxes with dry haye</t>
  </si>
  <si>
    <t>This Caracol has been observed having a skin irritation leading to fur loss and it seems contagious which needs urgent attention.  it has been reported and waiting to hear from the area vet.</t>
  </si>
  <si>
    <t>8am</t>
  </si>
  <si>
    <t>meerkat</t>
  </si>
  <si>
    <t>the new mob</t>
  </si>
  <si>
    <t>rubbing around the crate,  vocalising,  sniffing,  scent marking on the crate,</t>
  </si>
  <si>
    <t>meerkats integration has went well as of the first day . 2 of them that have been in the enclosure have been seen rubbing,  sent marking the crate, since it's a new object in their environment. Additional observations was , the male was all alert with the tail tipped up vocalising sending a message to the new entrant that it's the dominant male which is how they show hierarchy in the mob.</t>
  </si>
  <si>
    <t>wallaby enclosure</t>
  </si>
  <si>
    <t>3:00pm</t>
  </si>
  <si>
    <t>wallaby</t>
  </si>
  <si>
    <t>the hopping is not normal and the feeding behavior has changed</t>
  </si>
  <si>
    <t>hay and vegetables</t>
  </si>
  <si>
    <t>anorexia</t>
  </si>
  <si>
    <t>less appetite</t>
  </si>
  <si>
    <t>low level</t>
  </si>
  <si>
    <t>not interested</t>
  </si>
  <si>
    <t>distant view</t>
  </si>
  <si>
    <t>clean and suitable</t>
  </si>
  <si>
    <t>over resting in one place</t>
  </si>
  <si>
    <t>the hopping is abnormal with both front and back limbs</t>
  </si>
  <si>
    <t>it needs a health check</t>
  </si>
  <si>
    <t>4:10pm</t>
  </si>
  <si>
    <t>28 degrees indoors</t>
  </si>
  <si>
    <t>vomiting</t>
  </si>
  <si>
    <t>feeds well</t>
  </si>
  <si>
    <t>goat head</t>
  </si>
  <si>
    <t>fresh goat head</t>
  </si>
  <si>
    <t>vomiting observed this morning</t>
  </si>
  <si>
    <t>this afternoon Dr Awais and the assistant came in to give medication for the Jaguar that was reported earlier for vomiting as it was also observed on its fecal that it's normal.</t>
  </si>
  <si>
    <t>Caracol area B</t>
  </si>
  <si>
    <t>2:54pm</t>
  </si>
  <si>
    <t>25 degrees</t>
  </si>
  <si>
    <t>juvenile</t>
  </si>
  <si>
    <t>Skin coat loss</t>
  </si>
  <si>
    <t>skin rush or minge</t>
  </si>
  <si>
    <t>The Caracol with the skin irritation (rash) has been treated by Dr Awais and Dr Haga as skin samples have been taken and fecal.  the animal looks weak and needs close observation.</t>
  </si>
  <si>
    <t>white tigers area A</t>
  </si>
  <si>
    <t>4:43am</t>
  </si>
  <si>
    <t>15 degrees outside</t>
  </si>
  <si>
    <t>white tigers</t>
  </si>
  <si>
    <t>1.1.3</t>
  </si>
  <si>
    <t>Adults and juveniles</t>
  </si>
  <si>
    <t>donkey head</t>
  </si>
  <si>
    <t>4:43pm</t>
  </si>
  <si>
    <t>playing and biting the donkey head and legs</t>
  </si>
  <si>
    <t>donkey head and legs</t>
  </si>
  <si>
    <t>we did a donkey head enrichment for the white tigers as the response was positive while they were observed stretching their muscles exercising their natural behaviors and sniffing, leaking all over it</t>
  </si>
  <si>
    <t>African lion area A</t>
  </si>
  <si>
    <t>15 degrees</t>
  </si>
  <si>
    <t>African lions</t>
  </si>
  <si>
    <t>adults</t>
  </si>
  <si>
    <t>donkey heads and legs</t>
  </si>
  <si>
    <t>donkey heads</t>
  </si>
  <si>
    <t>we did an enrichment with the pride as they exercised their natural hunting instincts just like in the wild,  sniffing all over the carcase.</t>
  </si>
  <si>
    <t>3:30pm</t>
  </si>
  <si>
    <t>26 degrees inside</t>
  </si>
  <si>
    <t>lynx and striped hyenas</t>
  </si>
  <si>
    <t>hiding under platforms</t>
  </si>
  <si>
    <t>vaccinations was done in the 6 predators on the lynx and striped hyenas by Dr Media and Dr Hamad</t>
  </si>
  <si>
    <t>Adongo 4229</t>
  </si>
  <si>
    <t>1 year 2 months</t>
  </si>
  <si>
    <t>No signs</t>
  </si>
  <si>
    <t>one of the cheetah that was taken to the clinic was returned back to the cheetah area as a health check was done , blood samples,  ultra sounds checked .</t>
  </si>
  <si>
    <t>Area C</t>
  </si>
  <si>
    <t>2:30pm</t>
  </si>
  <si>
    <t>Hay and vegetables</t>
  </si>
  <si>
    <t>little intake</t>
  </si>
  <si>
    <t>1500g</t>
  </si>
  <si>
    <t>small intake</t>
  </si>
  <si>
    <t>Virkon</t>
  </si>
  <si>
    <t>Not interested</t>
  </si>
  <si>
    <t>Dull</t>
  </si>
  <si>
    <t>hanging food</t>
  </si>
  <si>
    <t>suitable</t>
  </si>
  <si>
    <t>abnormal hopping</t>
  </si>
  <si>
    <t>am taking observations on feeding behaviour</t>
  </si>
  <si>
    <t>Atukwatse  Ritah</t>
  </si>
  <si>
    <t>7:56</t>
  </si>
  <si>
    <t>hay and vegetables and fruits</t>
  </si>
  <si>
    <t>morning and evening</t>
  </si>
  <si>
    <t>Low appetite</t>
  </si>
  <si>
    <t>intake is still low</t>
  </si>
  <si>
    <t>Low</t>
  </si>
  <si>
    <t>calm and unbothered</t>
  </si>
  <si>
    <t>Hanging food</t>
  </si>
  <si>
    <t>isolated from the group</t>
  </si>
  <si>
    <t>the animal was observed eating and drinking water in the morning</t>
  </si>
  <si>
    <t>24 degrees inside</t>
  </si>
  <si>
    <t>Jaguar 21978</t>
  </si>
  <si>
    <t>dehydrated,  vomiting</t>
  </si>
  <si>
    <t>Dry haye</t>
  </si>
  <si>
    <t>today a health check was done on the jaguar as xrays , samples were taken on blood and fecal, drips have been runned on its as well ,as scaling was done also . they had to reverse it back in it's den .</t>
  </si>
  <si>
    <t>10:06am</t>
  </si>
  <si>
    <t>18 degrees</t>
  </si>
  <si>
    <t>kangaroo</t>
  </si>
  <si>
    <t>Adult</t>
  </si>
  <si>
    <t>eye condition</t>
  </si>
  <si>
    <t>Leafy Greens, pellets,</t>
  </si>
  <si>
    <t>consumes in a group</t>
  </si>
  <si>
    <t>hopping around with the group</t>
  </si>
  <si>
    <t>Hanging Food</t>
  </si>
  <si>
    <t>sick eye</t>
  </si>
  <si>
    <t>it was observed on 10/1/2025 now on eye medication</t>
  </si>
  <si>
    <t>8:14am</t>
  </si>
  <si>
    <t>Chukkar</t>
  </si>
  <si>
    <t>Rice, leaves</t>
  </si>
  <si>
    <t>the food is provided for a group</t>
  </si>
  <si>
    <t>group feeding</t>
  </si>
  <si>
    <t>Not sure they stay in a group</t>
  </si>
  <si>
    <t>perches</t>
  </si>
  <si>
    <t>not active</t>
  </si>
  <si>
    <t>it was shifted to clinic for a check up</t>
  </si>
  <si>
    <t>Farm area</t>
  </si>
  <si>
    <t>8:23</t>
  </si>
  <si>
    <t>Cracked shell</t>
  </si>
  <si>
    <t>10yrs estimated</t>
  </si>
  <si>
    <t>One eye not seeing</t>
  </si>
  <si>
    <t>One eye closed</t>
  </si>
  <si>
    <t>9:00</t>
  </si>
  <si>
    <t>Herbivore</t>
  </si>
  <si>
    <t>100grams</t>
  </si>
  <si>
    <t>Very positive</t>
  </si>
  <si>
    <t>Watery</t>
  </si>
  <si>
    <t>Regulary</t>
  </si>
  <si>
    <t>Sand for burrowing</t>
  </si>
  <si>
    <t>Neutral</t>
  </si>
  <si>
    <t>Moderately</t>
  </si>
  <si>
    <t>Sand</t>
  </si>
  <si>
    <t>Needs a lot of sand than grass</t>
  </si>
  <si>
    <t>Not having good sight</t>
  </si>
  <si>
    <t>The vets must give priority to reptiles like they do to other animals</t>
  </si>
  <si>
    <t>3:20pm</t>
  </si>
  <si>
    <t>Jaguar,  striped hyena,  African leopards  , puma</t>
  </si>
  <si>
    <t>Gazelle</t>
  </si>
  <si>
    <t>Animal caucus</t>
  </si>
  <si>
    <t>animal caucus</t>
  </si>
  <si>
    <t>An enrichment has been done in the 6 predators and the out come was positive as all the animals have been observed exercising their natural behaviors sniffing, playing with the caucus , leaking all over the skin.</t>
  </si>
  <si>
    <t>9 degrees</t>
  </si>
  <si>
    <t>meerkats</t>
  </si>
  <si>
    <t>scent-marking the environment</t>
  </si>
  <si>
    <t>1.0 and 1.1 have been seen sunbathing at the same time for the first time ever since the integration started. it's been done repeatedly 4 times as its a good sign in progress but also the female is showing dominance towards the male inside the crate as it was submissive all the time giving the female powers to dominate.</t>
  </si>
  <si>
    <t>kangaroo area C</t>
  </si>
  <si>
    <t>8:11am</t>
  </si>
  <si>
    <t>limping with a wound on the left leg</t>
  </si>
  <si>
    <t>limping</t>
  </si>
  <si>
    <t>One kangaroo has been seen limping and was reported to the vets as we waiting for them to intervene .</t>
  </si>
  <si>
    <t>10:38</t>
  </si>
  <si>
    <t>20degrees</t>
  </si>
  <si>
    <t>Desert monitor</t>
  </si>
  <si>
    <t>Black and white color and torn tail</t>
  </si>
  <si>
    <t>16years</t>
  </si>
  <si>
    <t>Wounded hind leg</t>
  </si>
  <si>
    <t>Meet and eggs</t>
  </si>
  <si>
    <t>8:30am</t>
  </si>
  <si>
    <t>Grazing</t>
  </si>
  <si>
    <t>70gram</t>
  </si>
  <si>
    <t>30gram</t>
  </si>
  <si>
    <t>It's slow</t>
  </si>
  <si>
    <t>Waterly</t>
  </si>
  <si>
    <t>Sand and wood dust</t>
  </si>
  <si>
    <t>Branches and stones</t>
  </si>
  <si>
    <t>Slow eating</t>
  </si>
  <si>
    <t>4:13pm</t>
  </si>
  <si>
    <t>20 degrees outside</t>
  </si>
  <si>
    <t>black jaguar</t>
  </si>
  <si>
    <t>box with coffee powder smeared around it</t>
  </si>
  <si>
    <t>box with coffee powder</t>
  </si>
  <si>
    <t>we did a sensory enrichment for the black jaguar as the response was positive.  we observed it unveiling it's natural behaviors,  ripped it and seen sniffing around it, problem solving or investigating on it .</t>
  </si>
  <si>
    <t>10am</t>
  </si>
  <si>
    <t>37.7 degrees</t>
  </si>
  <si>
    <t>Morty 212</t>
  </si>
  <si>
    <t>appetite is good</t>
  </si>
  <si>
    <t>interested</t>
  </si>
  <si>
    <t>Dr Awais did a medical check on moti the male cheetah as fecal samples,  blood samples,  ultra sound was done , dental scaling and xrays done as well .</t>
  </si>
  <si>
    <t>37.4 degrees</t>
  </si>
  <si>
    <t>Sammy 210</t>
  </si>
  <si>
    <t>A health check has been done on Sammy one of the cheetahs as samples have been taken on blood,  fecal,  ears as dental scaling done , ultra sound,  xrays was done. as all was done in their facility.</t>
  </si>
  <si>
    <t>Owl house</t>
  </si>
  <si>
    <t>8:00am</t>
  </si>
  <si>
    <t>16 degrees</t>
  </si>
  <si>
    <t>body weakness</t>
  </si>
  <si>
    <t>green leafy and fruits</t>
  </si>
  <si>
    <t>morning &amp; evening</t>
  </si>
  <si>
    <t>less apettite</t>
  </si>
  <si>
    <t>hiding in box</t>
  </si>
  <si>
    <t>climbers</t>
  </si>
  <si>
    <t>no sunlight</t>
  </si>
  <si>
    <t>weak</t>
  </si>
  <si>
    <t>weak and no apettite</t>
  </si>
  <si>
    <t>the vets are aware and the animal is under observation</t>
  </si>
  <si>
    <t>owl house</t>
  </si>
  <si>
    <t>10:00am</t>
  </si>
  <si>
    <t>sloth</t>
  </si>
  <si>
    <t>no sunlightt</t>
  </si>
  <si>
    <t>vets visited and suggested to take it in clinic for a health check</t>
  </si>
  <si>
    <t>Arabian wolf area B</t>
  </si>
  <si>
    <t>12 degrees outside</t>
  </si>
  <si>
    <t>Arabian wolf</t>
  </si>
  <si>
    <t>wound on the upper front left leg</t>
  </si>
  <si>
    <t>moderately clean</t>
  </si>
  <si>
    <t>there is a barrow inside the rocks that they dag</t>
  </si>
  <si>
    <t>one if the wolves has been seen with an injury as was reported to Dr Awais the area vet so we are waiting for the response.</t>
  </si>
  <si>
    <t>7:54</t>
  </si>
  <si>
    <t>Black and white patches</t>
  </si>
  <si>
    <t>12 years</t>
  </si>
  <si>
    <t>Hind leg wound healing</t>
  </si>
  <si>
    <t>Vegetable and meat</t>
  </si>
  <si>
    <t>8:00</t>
  </si>
  <si>
    <t>100g</t>
  </si>
  <si>
    <t>60g</t>
  </si>
  <si>
    <t>40g</t>
  </si>
  <si>
    <t>Fine</t>
  </si>
  <si>
    <t>Solitary</t>
  </si>
  <si>
    <t>Hissing</t>
  </si>
  <si>
    <t>Wood cutting and sand plus</t>
  </si>
  <si>
    <t>Reptiles need bigger spaces</t>
  </si>
  <si>
    <t>wolf area</t>
  </si>
  <si>
    <t>39.1 degrees body temp</t>
  </si>
  <si>
    <t>Arabian wolf 3743</t>
  </si>
  <si>
    <t>it was seen with a wound on its left front leg</t>
  </si>
  <si>
    <t>moderate clean</t>
  </si>
  <si>
    <t>there is  a barrow in the artificial rocks</t>
  </si>
  <si>
    <t>wound on the left front leg</t>
  </si>
  <si>
    <t>Male wolf that was reported with an injury on its left leg has been brought to the clinic for  treatment as the wound was stitched and a health check was done.  blood samples taken and it was returned back to the enclosure.</t>
  </si>
  <si>
    <t>Tiger enclosure area A</t>
  </si>
  <si>
    <t>17 degrees outside</t>
  </si>
  <si>
    <t>bangle tiger</t>
  </si>
  <si>
    <t>separate</t>
  </si>
  <si>
    <t>poor , no enough air circulation in the holding</t>
  </si>
  <si>
    <t>One of the bangle tiger has been observed with a poor body condition that needs to be revised.  we contacted the vet and he suggested for a food health check on the animal</t>
  </si>
  <si>
    <t>bangle tiger area A</t>
  </si>
  <si>
    <t>10+</t>
  </si>
  <si>
    <t>feeds well according to the keepers</t>
  </si>
  <si>
    <t>we did a healthy check on the male bangle tiger today as blood samples were done , xrays, fecal samples,  dental scaling and temperature was taken as well , and drips have bee done since it was dehydrated. the animal's condition was deteriorating bodywise  as the vets took charge on the check up .</t>
  </si>
  <si>
    <t>29.6 degrees body temp</t>
  </si>
  <si>
    <t>puma 296</t>
  </si>
  <si>
    <t>we had a health check on the puma as the blood samples were taken, dental scaling, xrays and swab tests were taken . it all went well as the animals was returned back to the night room for recovery.</t>
  </si>
  <si>
    <t>8:54am</t>
  </si>
  <si>
    <t>25 degrees inside</t>
  </si>
  <si>
    <t>jaguar 21978</t>
  </si>
  <si>
    <t>eye discharge</t>
  </si>
  <si>
    <t>yes with blood</t>
  </si>
  <si>
    <t>climbing platforms</t>
  </si>
  <si>
    <t>nose discharge with blood and a wound on its left upper hind leg</t>
  </si>
  <si>
    <t>I had to check out on the jaguar that's been sick for awhile as I noticed it's having a wound on its left uper hind leg which is on treatment but it seems just getting bigger slowly. I noticed it having blood coming from it's nose like before and the vests saw that and planning to intervene with time.</t>
  </si>
  <si>
    <t>serval cat area A</t>
  </si>
  <si>
    <t>14 degrees outside</t>
  </si>
  <si>
    <t>serval cat</t>
  </si>
  <si>
    <t>with its mate</t>
  </si>
  <si>
    <t>snake shading</t>
  </si>
  <si>
    <t>we did an enrichment with the serval cats this morning as the response was positive since they animals were seen sniffing, sent marking,  investigating around the snake shading hence enhancing their natural behaviors and instinks in the wild . It took 30 mins and the shading was removed after finding out that they are not so much interested in it .</t>
  </si>
  <si>
    <t>from clinic to 6 predators area D</t>
  </si>
  <si>
    <t>black leopard</t>
  </si>
  <si>
    <t>meat/chicken</t>
  </si>
  <si>
    <t>today we moved the black leopard from the clinic to the 6 predator night room as the movement was smooth without sedating .</t>
  </si>
  <si>
    <t>From 6 predators to clinic</t>
  </si>
  <si>
    <t>wound on the left hind leg and nose discharge with blood</t>
  </si>
  <si>
    <t>meat and chicken</t>
  </si>
  <si>
    <t>noise bleeding and wound on the left hind leg</t>
  </si>
  <si>
    <t>we moved the male jaguar to the clinic to create space for the black leopard that needed to be transferred to the 6 predators for breeding and it was moved inside the crate without sedation as its settled in well .</t>
  </si>
  <si>
    <t>chimpanzee area</t>
  </si>
  <si>
    <t>9:30am</t>
  </si>
  <si>
    <t>22 degrees</t>
  </si>
  <si>
    <t>2weeks</t>
  </si>
  <si>
    <t>breast milk</t>
  </si>
  <si>
    <t>the breast feeding is normal</t>
  </si>
  <si>
    <t>not available</t>
  </si>
  <si>
    <t>clinging on mother</t>
  </si>
  <si>
    <t>metals</t>
  </si>
  <si>
    <t>needs clinical attention</t>
  </si>
  <si>
    <t>sand cat</t>
  </si>
  <si>
    <t>right eye tearing</t>
  </si>
  <si>
    <t>climbing lags / scratch poles</t>
  </si>
  <si>
    <t>eye discharge on the right eye and has been reported to the vets for intervation</t>
  </si>
  <si>
    <t>22 degrees inside</t>
  </si>
  <si>
    <t>sand cats</t>
  </si>
  <si>
    <t>big scratch poles</t>
  </si>
  <si>
    <t>enrichment for the sand cats in the breeding area with lags / scratch poles</t>
  </si>
  <si>
    <t>lions , tigers, jaguars</t>
  </si>
  <si>
    <t>Organes</t>
  </si>
  <si>
    <t>enrichment items</t>
  </si>
  <si>
    <t>interal donkey organes</t>
  </si>
  <si>
    <t>we had an enrichment of donkey internal organs as the response was positive since it was all fresh stuff,  animals exercised their natural behaviors like the hunting instincts.</t>
  </si>
  <si>
    <t>36.4 BT</t>
  </si>
  <si>
    <t>racoon 14144</t>
  </si>
  <si>
    <t>1 year</t>
  </si>
  <si>
    <t>fur loss</t>
  </si>
  <si>
    <t>climbing trees</t>
  </si>
  <si>
    <t>a health check has been done on one of the racoon cubs from area C as it had fur loss</t>
  </si>
  <si>
    <t>11:12 am</t>
  </si>
  <si>
    <t>23 degrees</t>
  </si>
  <si>
    <t>serval cat 4223</t>
  </si>
  <si>
    <t>2 months</t>
  </si>
  <si>
    <t>fractures on hind leg</t>
  </si>
  <si>
    <t>twice a day</t>
  </si>
  <si>
    <t>good feeding</t>
  </si>
  <si>
    <t>a healthy check was done on the serval kittens as they had xrays done, vaccination and ultra sound and were returned back to their night room.</t>
  </si>
  <si>
    <t>10:45am</t>
  </si>
  <si>
    <t>serval kitten 4422</t>
  </si>
  <si>
    <t>fracture on the hind leg</t>
  </si>
  <si>
    <t>we had a health check on the male several cat that was noticed limping as an xrays was taken , vaccination done as well and blood sampleswere taken. it was returned back to the night room after all was done</t>
  </si>
  <si>
    <t>9:22am</t>
  </si>
  <si>
    <t>36.6 BT</t>
  </si>
  <si>
    <t>aardwolf 0741</t>
  </si>
  <si>
    <t>a healthy check has been done on the aardwolf as we took some blood samples, fecals and xrays were taken and it also had an ultra sound check.  all was done well and returned back to to the night room.</t>
  </si>
  <si>
    <t>bengal tiger area A</t>
  </si>
  <si>
    <t>24 degrees outside</t>
  </si>
  <si>
    <t>bengal tiger</t>
  </si>
  <si>
    <t>bloody urine</t>
  </si>
  <si>
    <t>a health check has been done on the bengal female tiger as blood samples, fecal samples dental scaling ,xrays and ultra sound was done on this animal.  it was earlier reported to be having dark urine from its valve as they also took some urinal sample from the abdomen.  all was done and it was returned to iys night room.</t>
  </si>
  <si>
    <t>B34 camels</t>
  </si>
  <si>
    <t>8:55am</t>
  </si>
  <si>
    <t>28 degrees</t>
  </si>
  <si>
    <t>camels</t>
  </si>
  <si>
    <t>eye discharge with flies around it</t>
  </si>
  <si>
    <t>eye discharge with flies around them</t>
  </si>
  <si>
    <t>we had a camel treatment today as it had some discharge around its eyes as the vet intervened and cleaned the eyes ,put some medicine around them.</t>
  </si>
  <si>
    <t>jaguarundi area C</t>
  </si>
  <si>
    <t>7:45</t>
  </si>
  <si>
    <t>jaguarundi</t>
  </si>
  <si>
    <t>female with the wound on its back</t>
  </si>
  <si>
    <t>hiding under the box</t>
  </si>
  <si>
    <t>treatment has been done for the jaguarundis this morning by the vet as we had to capture them and injections together with spraying around the female that has a wound on its back line . all went well as they have been released back to the enclosure.</t>
  </si>
  <si>
    <t>from tiger enclosure to clinic</t>
  </si>
  <si>
    <t>bengal tiger 4240</t>
  </si>
  <si>
    <t>urine with puse discharge</t>
  </si>
  <si>
    <t>urine discharge with blood</t>
  </si>
  <si>
    <t>we had a surgery with the bengal tiger as vets had to remove its uterus due to complications that it was suffering from leading to some discharge from the valve. the procedure took us 5hrs max as it went well after the animal was rehabilitated in the clinic for a close observation or review till it fully recovers .</t>
  </si>
  <si>
    <t>37.8 BT</t>
  </si>
  <si>
    <t>racoon 6619( black) and 6483</t>
  </si>
  <si>
    <t>we had a health check on the 2.0 racoons as blood samples were taken, xrays,  fecal samples and drips were run on them as it all went well as they were returned back to their night room to recover from the sedation that was done on them</t>
  </si>
  <si>
    <t>African wild cat enclosure Area C</t>
  </si>
  <si>
    <t>40.6 BT</t>
  </si>
  <si>
    <t>African wild cat 9438</t>
  </si>
  <si>
    <t>no</t>
  </si>
  <si>
    <t>we've had a healthy check on the female African wild cat as blood samples were taken, fecal samples, ultra sound, xrays and drips have been run weighs taken. all was well as it was returned back to the crate waiting for it to wakeup fully so it can be returned back to the enclosure.</t>
  </si>
  <si>
    <t>African wild cat area C</t>
  </si>
  <si>
    <t>African wild cat 0394</t>
  </si>
  <si>
    <t>4.5 BT</t>
  </si>
  <si>
    <t>we've had a healthy check on the male African wild cat as blood samples were taken, fecal samples, ultra sound, xrays and drips have been run weighs taken. all was well as it was returned back to the crate waiting for it to wakeup fully so it can be returned back to the enclosure.</t>
  </si>
  <si>
    <t>40 BT</t>
  </si>
  <si>
    <t>we did a healthy check on the male jaguar that's been in the clinic as blood samples were taken, fecal, urine,  xrays,  dental scaling,  ultra sound and after all was done it was moved back to the night room in the clinic.  vets found out that it had issues with its heart as well.</t>
  </si>
  <si>
    <t>7am</t>
  </si>
  <si>
    <t>27 degrees outside</t>
  </si>
  <si>
    <t>it was bitten on its tail</t>
  </si>
  <si>
    <t>has a broken tail</t>
  </si>
  <si>
    <t>today morning we got an emergency as one of the African leopards got bitten on its tail by the females during the night. the action was reported to the vets and thy intervened as they gave it some pain relievers.</t>
  </si>
  <si>
    <t>bengal female tiger 4240</t>
  </si>
  <si>
    <t>stich opened up</t>
  </si>
  <si>
    <t>the stitched wound had opened up</t>
  </si>
  <si>
    <t>we had to move the female bengal tiger to the enclosure but then we noticed it's wound had opened as the vets had to stitch it back,  took blood samples, ultra sound,  xrays, fecal and it was returned back to the night room in the clinic</t>
  </si>
  <si>
    <t>36 degrees outside</t>
  </si>
  <si>
    <t>African leopard 4427</t>
  </si>
  <si>
    <t>broken tail with bits around it</t>
  </si>
  <si>
    <t>sleeping with pain on top of the platform</t>
  </si>
  <si>
    <t>we had an emergency with the African leopard the male as it slipped its tail under the mesh barrier to the female side and it was brutally bitten ending up having big cuts and slightly a broken bone on its tail. xrays was done, blood samples, fecal, dental scaling and the wound had to be stitched in the clinic after it was returned back to the 6 predator night room.</t>
  </si>
  <si>
    <t>from clinic to area C small mammals</t>
  </si>
  <si>
    <t>10:18am</t>
  </si>
  <si>
    <t>28 degrees outside</t>
  </si>
  <si>
    <t>racoon 0782</t>
  </si>
  <si>
    <t>adult education</t>
  </si>
  <si>
    <t>new mate</t>
  </si>
  <si>
    <t>we moved the male racoon from the clinic to area C for integration since it's been in the clinic for a long time. we shall give it sometime to catch up with the other male then after with time we shall link the two together.</t>
  </si>
  <si>
    <t>from the Arabian wolf BOH to the clinic</t>
  </si>
  <si>
    <t>10:55 am</t>
  </si>
  <si>
    <t>37.5 BT</t>
  </si>
  <si>
    <t>Arabian wolf 8214</t>
  </si>
  <si>
    <t>A health check has been done on the female wolf , they did the blood samples,  fecal,  dental scaling,  xrays,  ultra sound as all was well after all was done it was returned back to its BOH were it fully recovered.</t>
  </si>
  <si>
    <t>6:30am</t>
  </si>
  <si>
    <t>34 degrees outside</t>
  </si>
  <si>
    <t>clean agitated</t>
  </si>
  <si>
    <t>one of the jaguarundis (male) was found dead and was moved to the clinic for PM.  it was found that it died due to chocking form the previous food that was provided since we found some meat particles in its throat causing its death.</t>
  </si>
  <si>
    <t>cheetah</t>
  </si>
  <si>
    <t>needs to adjust on the diet</t>
  </si>
  <si>
    <t>BSC is dropping</t>
  </si>
  <si>
    <t>blood samples have been taken from 6 cheetahs this morning as BSC were assessed as well finding out that they are dropping down compared to the previous healthy check.  An adjustment needs to be done on these animals for a better breeding program.</t>
  </si>
  <si>
    <t>30 degrees outside</t>
  </si>
  <si>
    <t>Blood samples have been taken on the 2.2 sand cats , ultra sound and also xrays as they are preparing for the breeding season</t>
  </si>
  <si>
    <t>tiger enclosure area A</t>
  </si>
  <si>
    <t>39 degrees outside</t>
  </si>
  <si>
    <t>white tiger cubs</t>
  </si>
  <si>
    <t>vaccination has been done today with the white tiger cubs and all went well they were put together after the operation was done</t>
  </si>
  <si>
    <t>Australian Enclosure</t>
  </si>
  <si>
    <t xml:space="preserve">27 degrees </t>
  </si>
  <si>
    <t>female</t>
  </si>
  <si>
    <t>7yrs</t>
  </si>
  <si>
    <t>vegetables and  greens</t>
  </si>
  <si>
    <t>8:00am and 3:00pm</t>
  </si>
  <si>
    <t>No appetite</t>
  </si>
  <si>
    <t xml:space="preserve">no appetite </t>
  </si>
  <si>
    <t>virkon and detol</t>
  </si>
  <si>
    <t>isolated</t>
  </si>
  <si>
    <t>No interaction</t>
  </si>
  <si>
    <t>Feeding platforms</t>
  </si>
  <si>
    <t>large enough</t>
  </si>
  <si>
    <t>loss of appetite</t>
  </si>
  <si>
    <t>under treatment</t>
  </si>
  <si>
    <t>8yrs</t>
  </si>
  <si>
    <t>Eye discharge</t>
  </si>
  <si>
    <t>2bcs</t>
  </si>
  <si>
    <t>weight loss</t>
  </si>
  <si>
    <t>vegetables and  greens8:00am and 3:00pm</t>
  </si>
  <si>
    <t xml:space="preserve">         normal</t>
  </si>
  <si>
    <t>limited</t>
  </si>
  <si>
    <t>non active</t>
  </si>
  <si>
    <t>Full</t>
  </si>
  <si>
    <t>Feeding troughs</t>
  </si>
  <si>
    <t>The enclosure is too small for 3 species</t>
  </si>
  <si>
    <t>Needs vets action</t>
  </si>
  <si>
    <t>8:40am</t>
  </si>
  <si>
    <t>clear</t>
  </si>
  <si>
    <t>2 bcs</t>
  </si>
  <si>
    <t>vegetable and greens</t>
  </si>
  <si>
    <t>8:00am and 3:00pm        Normal</t>
  </si>
  <si>
    <t>Limited</t>
  </si>
  <si>
    <t>The enclosure is too small for 3 species and needs enrichment items</t>
  </si>
  <si>
    <t>Reduced appetite</t>
  </si>
  <si>
    <t>The vets visited the area and examined the animal</t>
  </si>
  <si>
    <t>16/9/25</t>
  </si>
  <si>
    <t>8:45am</t>
  </si>
  <si>
    <t>Hair coat</t>
  </si>
  <si>
    <t>Weight loss</t>
  </si>
  <si>
    <t>Vegetables and greens 8:00am and 3:00pmLow</t>
  </si>
  <si>
    <t xml:space="preserve">          Low</t>
  </si>
  <si>
    <t>Dettol</t>
  </si>
  <si>
    <t>big space needed for the animals</t>
  </si>
  <si>
    <t>A health check was done by Dr james and Hamad</t>
  </si>
  <si>
    <t>2025-83</t>
  </si>
  <si>
    <t>15/10/25</t>
  </si>
  <si>
    <t>small mammals</t>
  </si>
  <si>
    <t>white tailed mongoose</t>
  </si>
  <si>
    <t>wounds</t>
  </si>
  <si>
    <t>5yrs</t>
  </si>
  <si>
    <t>3bcs</t>
  </si>
  <si>
    <t>Wounds</t>
  </si>
  <si>
    <t>Chicken and meat</t>
  </si>
  <si>
    <t xml:space="preserve">         Normal</t>
  </si>
  <si>
    <t>Fighting</t>
  </si>
  <si>
    <t>Not seen since active night</t>
  </si>
  <si>
    <t>Tree and climbing structures</t>
  </si>
  <si>
    <t xml:space="preserve">Transferred to clinic for Treatment and wound Dressing </t>
  </si>
  <si>
    <t>over hiding</t>
  </si>
  <si>
    <t>Captured and treated</t>
  </si>
  <si>
    <t>2025-84</t>
  </si>
  <si>
    <t>29/10/25</t>
  </si>
  <si>
    <t>Vegetables and Greens 8:00am and 3:00pm    Low</t>
  </si>
  <si>
    <t xml:space="preserve">         Low</t>
  </si>
  <si>
    <t>the enclosure is too small for 3 spieces</t>
  </si>
  <si>
    <t>No swimming</t>
  </si>
  <si>
    <t>Was transferred to clinic for a health Check</t>
  </si>
  <si>
    <t>2025-85</t>
  </si>
  <si>
    <t>30/10/25</t>
  </si>
  <si>
    <t>9:00am</t>
  </si>
  <si>
    <t>Wound</t>
  </si>
  <si>
    <t>Wegetables,hay and Greens  8:00am 3:00pm    Low</t>
  </si>
  <si>
    <t>A health check was done by Dr james.</t>
  </si>
  <si>
    <t>ENRICHMENT REPORT</t>
  </si>
  <si>
    <t xml:space="preserve">Kangaroo </t>
  </si>
  <si>
    <t>Enclosure Size and Guidelines</t>
  </si>
  <si>
    <t>ENCLOSURE METADATA</t>
  </si>
  <si>
    <t xml:space="preserve">Greater Flamingo </t>
  </si>
  <si>
    <t xml:space="preserve">Fur Seal </t>
  </si>
  <si>
    <t>30 m²</t>
  </si>
  <si>
    <t>ENCLOSURE_ID</t>
  </si>
  <si>
    <t>ENCLOSURE_NAME</t>
  </si>
  <si>
    <t>SPECIES_HOUSED</t>
  </si>
  <si>
    <t>ENCLOSURE_TYPE</t>
  </si>
  <si>
    <t>AREA_M2</t>
  </si>
  <si>
    <t>VEGETATION_COVER_PCT</t>
  </si>
  <si>
    <t>SHADE_TYPE</t>
  </si>
  <si>
    <t>WATER_FEATURE</t>
  </si>
  <si>
    <t>EXHIBIT_ORIENTATION</t>
  </si>
  <si>
    <t>D-19</t>
  </si>
  <si>
    <t>AUSTRALIAN EXHIBIT</t>
  </si>
  <si>
    <t>OPEN EXHIBIT</t>
  </si>
  <si>
    <t>GRASS</t>
  </si>
  <si>
    <t>ARTIFICIAL CANOPY</t>
  </si>
  <si>
    <t xml:space="preserve">POOL </t>
  </si>
  <si>
    <t>OUTDOOR WITH STEEL BARRIER</t>
  </si>
  <si>
    <t>MIXED SPECIES</t>
  </si>
  <si>
    <t>B-1</t>
  </si>
  <si>
    <t>FLAMINGO</t>
  </si>
  <si>
    <t>WATER FILTRATION NEEDED</t>
  </si>
  <si>
    <t>B-4</t>
  </si>
  <si>
    <t>CLOSED  EXHIBIT</t>
  </si>
  <si>
    <t>no vegetation</t>
  </si>
  <si>
    <t>INDOOR WITH GLASS WINDOW BARRIER</t>
  </si>
  <si>
    <t>D-22</t>
  </si>
  <si>
    <t>NONE</t>
  </si>
  <si>
    <t>Enrichment for the habitat must be upgraded.</t>
  </si>
  <si>
    <t>C-20-A</t>
  </si>
  <si>
    <t>GRASS AND TREES</t>
  </si>
  <si>
    <t>CLOSED STEEL MESH WIRE</t>
  </si>
  <si>
    <t>INDOOR AND NIGHT ROOM WITH GLASS WINDOW AND MESH WIRE BARRIER</t>
  </si>
  <si>
    <t>B-55-A</t>
  </si>
  <si>
    <t>B-12</t>
  </si>
  <si>
    <t>PANDA EXHIBIT</t>
  </si>
  <si>
    <r>
      <rPr>
        <sz val="7"/>
        <rFont val="Calibri"/>
        <family val="2"/>
        <scheme val="minor"/>
      </rPr>
      <t xml:space="preserve"> </t>
    </r>
    <r>
      <rPr>
        <sz val="11"/>
        <rFont val="Calibri"/>
        <family val="2"/>
        <scheme val="minor"/>
      </rPr>
      <t>Labba (Spotted Paca)</t>
    </r>
  </si>
  <si>
    <t>INDOOR AND NIGHT ROOM WITH  MESH WIRE BARRIER</t>
  </si>
  <si>
    <t>B-12-A</t>
  </si>
  <si>
    <r>
      <rPr>
        <sz val="7"/>
        <rFont val="Calibri"/>
        <family val="2"/>
        <scheme val="minor"/>
      </rPr>
      <t xml:space="preserve"> </t>
    </r>
    <r>
      <rPr>
        <sz val="11"/>
        <rFont val="Calibri"/>
        <family val="2"/>
        <scheme val="minor"/>
      </rPr>
      <t>Agouti</t>
    </r>
  </si>
  <si>
    <t>C-28-A</t>
  </si>
  <si>
    <t>MEERKAT EXHIBIT</t>
  </si>
  <si>
    <t>NO SHADE</t>
  </si>
  <si>
    <t>OUTDOOR, DESERT TYPE WITH  GLASS BARRIER</t>
  </si>
  <si>
    <t>A-49-A</t>
  </si>
  <si>
    <t>BIRD AREA</t>
  </si>
  <si>
    <t>OUTDOOR WITH  GLASS AND MESH WIRE BARRIER</t>
  </si>
  <si>
    <t>AFRICAN GREY/ DUSKY MOORHEN</t>
  </si>
  <si>
    <t>B-53</t>
  </si>
  <si>
    <t>More perches and bird habitat must be upgrated</t>
  </si>
  <si>
    <t>B-54</t>
  </si>
  <si>
    <t>B-55</t>
  </si>
  <si>
    <t>B-56</t>
  </si>
  <si>
    <t>B-57</t>
  </si>
  <si>
    <t>B-58</t>
  </si>
  <si>
    <t>B-59</t>
  </si>
  <si>
    <t>B-60</t>
  </si>
  <si>
    <t>D-60</t>
  </si>
  <si>
    <t>ISLAND</t>
  </si>
  <si>
    <t>WETLAND ISLAND</t>
  </si>
  <si>
    <t>TREE</t>
  </si>
  <si>
    <t>POOL WATER</t>
  </si>
  <si>
    <t>OUTDOOR STEEL BARRIER</t>
  </si>
  <si>
    <t>FILTRATION SYTEN NEEDED</t>
  </si>
  <si>
    <t>CROCODILE EXHIBIT</t>
  </si>
  <si>
    <t>A-41</t>
  </si>
  <si>
    <t>6 PREDATORS</t>
  </si>
  <si>
    <t>CLOSED  EXHIBIT WITH NIGHT SHELTER</t>
  </si>
  <si>
    <t>SMALL POOL WATER</t>
  </si>
  <si>
    <t>C-17</t>
  </si>
  <si>
    <t>BEAR EXHIBIT</t>
  </si>
  <si>
    <t>OPEN EXHIBIT WITH NIGHT SHELTER</t>
  </si>
  <si>
    <t>OUTDOOR WITH  STEEL BARRIER</t>
  </si>
  <si>
    <t>OUTDOOR WITH  GLASS WINDOW</t>
  </si>
  <si>
    <t>B-6</t>
  </si>
  <si>
    <t>CHEETAH EXHIBIT</t>
  </si>
  <si>
    <t>TREE SHADE</t>
  </si>
  <si>
    <t>WHITE LION ENCLOSURE</t>
  </si>
  <si>
    <t>C-58</t>
  </si>
  <si>
    <t>LION EXHIBIT</t>
  </si>
  <si>
    <t>C-28</t>
  </si>
  <si>
    <t>TIGER ENCLOSURE</t>
  </si>
  <si>
    <t>B-8</t>
  </si>
  <si>
    <t>WOLF ENCLOSURE</t>
  </si>
  <si>
    <t>C-20</t>
  </si>
  <si>
    <t>AFRICAN EXHIBIT</t>
  </si>
  <si>
    <t>C-22</t>
  </si>
  <si>
    <t>AFRICAN PLAIN EXHIBIT</t>
  </si>
  <si>
    <t>GRASS AREA, AND TREES</t>
  </si>
  <si>
    <t>POOL WATER AREA</t>
  </si>
  <si>
    <t>B-13</t>
  </si>
  <si>
    <t>ASIAN ENCLOSURE</t>
  </si>
  <si>
    <t>B-7</t>
  </si>
  <si>
    <t>AMERICAN ENCLOSURE</t>
  </si>
  <si>
    <t>D-41</t>
  </si>
  <si>
    <t>LEMUR EXHIBIT</t>
  </si>
  <si>
    <t>INDOOR  WITH  GLASS WINDOW MIX WITH MESH WIRE</t>
  </si>
  <si>
    <t>A-46</t>
  </si>
  <si>
    <t>A-45</t>
  </si>
  <si>
    <t xml:space="preserve"> PRIMATES EXHIBIT</t>
  </si>
  <si>
    <t>D-36</t>
  </si>
  <si>
    <t>ORANGUTAN ENCLOSURE</t>
  </si>
  <si>
    <t>OPEN EXHIBIT WITH MOAT</t>
  </si>
  <si>
    <t>OUTDOOR WITH  GLASS WINDOW MIX WITH STEEL BARRIER</t>
  </si>
  <si>
    <t>D-38</t>
  </si>
  <si>
    <t>CHIMPANZEE ENCLOSURE</t>
  </si>
  <si>
    <t>C-57</t>
  </si>
  <si>
    <t>SMALL MAMMALS ENCLSOURE</t>
  </si>
  <si>
    <t>INDOOR WITH STEEL BARRIER</t>
  </si>
  <si>
    <t>D-40</t>
  </si>
  <si>
    <t>D-34</t>
  </si>
  <si>
    <t>CAMEL AREA</t>
  </si>
  <si>
    <t>MOUNTAIN GOAT ENCLOSURE</t>
  </si>
  <si>
    <t>C-29</t>
  </si>
  <si>
    <t>CLOSED CONCRETE ROOFING</t>
  </si>
  <si>
    <t>CAVE EXHIBIT</t>
  </si>
  <si>
    <t>C-25</t>
  </si>
  <si>
    <t>HYRAX AREA</t>
  </si>
  <si>
    <t>CAVE  SHADE</t>
  </si>
  <si>
    <t>POOL POND</t>
  </si>
  <si>
    <t>STONE MOUNTAIN ORIENTATION</t>
  </si>
  <si>
    <t>C-56</t>
  </si>
  <si>
    <t>HIPPO ENCLOSURE</t>
  </si>
  <si>
    <t>B -10</t>
  </si>
  <si>
    <t>ELEPHANT ENCLOSURE</t>
  </si>
  <si>
    <t>A-46-B</t>
  </si>
  <si>
    <t>FARM ENCLOSURE</t>
  </si>
  <si>
    <t>C-16</t>
  </si>
  <si>
    <t>TREES</t>
  </si>
  <si>
    <t>A-55</t>
  </si>
  <si>
    <t>AVIARY</t>
  </si>
  <si>
    <r>
      <t>Large Parrots</t>
    </r>
    <r>
      <rPr>
        <sz val="11"/>
        <color theme="1"/>
        <rFont val="Calibri"/>
        <family val="2"/>
        <scheme val="minor"/>
      </rPr>
      <t xml:space="preserve"> (African Grey, Blue Fronted Amazon, Alexandrine Parakeet, Sun Conure, Monk Parakeet, Ringneck Parakeet, Long-billed Corella, Silver Cockatoo)</t>
    </r>
  </si>
  <si>
    <t>CLOSED AVIARY</t>
  </si>
  <si>
    <t>STEEL MESH WIRE</t>
  </si>
  <si>
    <t>SMALL POOL POND</t>
  </si>
  <si>
    <t>AVIARY WITH MIXED BIRDS</t>
  </si>
  <si>
    <r>
      <t>Waterfowl / Ducks</t>
    </r>
    <r>
      <rPr>
        <sz val="11"/>
        <color theme="1"/>
        <rFont val="Calibri"/>
        <family val="2"/>
        <scheme val="minor"/>
      </rPr>
      <t xml:space="preserve"> (Egyptian Goose, Fulvous Duck, Ringed Teal, White Cheeked Duck, Swan, Mandarin Duck, White Face Duck)</t>
    </r>
  </si>
  <si>
    <r>
      <t>Pigeons / Doves</t>
    </r>
    <r>
      <rPr>
        <sz val="11"/>
        <color theme="1"/>
        <rFont val="Calibri"/>
        <family val="2"/>
        <scheme val="minor"/>
      </rPr>
      <t xml:space="preserve"> (Victoria Crown Pigeon, Nicobar Pigeon)</t>
    </r>
  </si>
  <si>
    <t>C-24</t>
  </si>
  <si>
    <t>AVIARY WITH MIXED PREDATOR BIRDS</t>
  </si>
  <si>
    <t>A-49</t>
  </si>
  <si>
    <t>OWL HOUSE</t>
  </si>
  <si>
    <t>NOCTURNAL TYPE ENCLOSURE</t>
  </si>
  <si>
    <t>DARK EXHIBIT WITH GLASS WINDOW</t>
  </si>
  <si>
    <t>lemur enclosure</t>
  </si>
  <si>
    <t>7:00am</t>
  </si>
  <si>
    <t>36 degrees</t>
  </si>
  <si>
    <t>marmosets</t>
  </si>
  <si>
    <t xml:space="preserve">normal </t>
  </si>
  <si>
    <t>3 bcs</t>
  </si>
  <si>
    <t>small wound on the leg</t>
  </si>
  <si>
    <t>8:00am -3:00am</t>
  </si>
  <si>
    <t>bright active and responssive</t>
  </si>
  <si>
    <t>fleeing</t>
  </si>
  <si>
    <t>lopes/ platforms/ pole logs</t>
  </si>
  <si>
    <t>very small space</t>
  </si>
  <si>
    <t>area d</t>
  </si>
  <si>
    <t>11:00am</t>
  </si>
  <si>
    <t xml:space="preserve">34 degrees </t>
  </si>
  <si>
    <t>crab eating macaques</t>
  </si>
  <si>
    <t>pregnant</t>
  </si>
  <si>
    <t xml:space="preserve">none </t>
  </si>
  <si>
    <t>pellet form</t>
  </si>
  <si>
    <t xml:space="preserve">done </t>
  </si>
  <si>
    <t>active and alert</t>
  </si>
  <si>
    <t>play/ groom</t>
  </si>
  <si>
    <t xml:space="preserve">small space and the mesh has a weak gage </t>
  </si>
  <si>
    <t>three female crab eating macaques observed pregnant</t>
  </si>
  <si>
    <t>aera d</t>
  </si>
  <si>
    <t>34 degrees</t>
  </si>
  <si>
    <t>baboons</t>
  </si>
  <si>
    <t>greedy</t>
  </si>
  <si>
    <t>paly</t>
  </si>
  <si>
    <t>responssive and active</t>
  </si>
  <si>
    <t>flee</t>
  </si>
  <si>
    <t>aggreesive</t>
  </si>
  <si>
    <t>platforms and swings</t>
  </si>
  <si>
    <t>mesh has weak gage</t>
  </si>
  <si>
    <t xml:space="preserve">coprophagia </t>
  </si>
  <si>
    <t>female adult is pregnant, space for baboon is small and a well developed night room need to be put</t>
  </si>
  <si>
    <t>area c</t>
  </si>
  <si>
    <t>35 degrees</t>
  </si>
  <si>
    <t>not done</t>
  </si>
  <si>
    <t xml:space="preserve">bright active </t>
  </si>
  <si>
    <t>grooming</t>
  </si>
  <si>
    <t>responssive</t>
  </si>
  <si>
    <t>one found dead in the morning. Space needs to be enlarged with proper functing misting system</t>
  </si>
  <si>
    <t>28/6/2025</t>
  </si>
  <si>
    <t>33 degrees</t>
  </si>
  <si>
    <t>infant</t>
  </si>
  <si>
    <t>unscored</t>
  </si>
  <si>
    <t>still birth</t>
  </si>
  <si>
    <t>not fed</t>
  </si>
  <si>
    <t>limitted space</t>
  </si>
  <si>
    <t>the pregnant female baboon gave a still birth</t>
  </si>
  <si>
    <t>capuchin monkeys</t>
  </si>
  <si>
    <t>male and females</t>
  </si>
  <si>
    <t xml:space="preserve">alopecia and mulnourished </t>
  </si>
  <si>
    <t>dry small pellet form</t>
  </si>
  <si>
    <t>most monkeys have alopecia and have lost body weight</t>
  </si>
  <si>
    <t>area  d</t>
  </si>
  <si>
    <t>37 degrees</t>
  </si>
  <si>
    <t>sub adults and infants</t>
  </si>
  <si>
    <t>out compitted</t>
  </si>
  <si>
    <t>wet smooth form</t>
  </si>
  <si>
    <t>play</t>
  </si>
  <si>
    <t>inadquate space</t>
  </si>
  <si>
    <t>most subadults and infants baboon have lost body condition and have alopecia</t>
  </si>
  <si>
    <t>24/7/2025</t>
  </si>
  <si>
    <t>rhesus monkeys</t>
  </si>
  <si>
    <t>obese</t>
  </si>
  <si>
    <t xml:space="preserve">highly compitive </t>
  </si>
  <si>
    <t>aggressive</t>
  </si>
  <si>
    <t xml:space="preserve">the two mle and female are over weight and highly dominate during feeding </t>
  </si>
  <si>
    <t>33 dgrees</t>
  </si>
  <si>
    <t>siamang</t>
  </si>
  <si>
    <t>loose stool</t>
  </si>
  <si>
    <t>swings</t>
  </si>
  <si>
    <t xml:space="preserve">the animal has chronic diarrhea </t>
  </si>
  <si>
    <t>26/8/2025</t>
  </si>
  <si>
    <t>39 dgrees</t>
  </si>
  <si>
    <t>chimpanzee</t>
  </si>
  <si>
    <t>lost body weight</t>
  </si>
  <si>
    <t>litle</t>
  </si>
  <si>
    <t>food for chimps should be increased and well supplimented</t>
  </si>
  <si>
    <t>ring tailed lemur</t>
  </si>
  <si>
    <t>adfult</t>
  </si>
  <si>
    <t>staggering gait</t>
  </si>
  <si>
    <t>dry hard pellet form</t>
  </si>
  <si>
    <t>the animal was observed with staggerring gait and unable to move</t>
  </si>
  <si>
    <t>2025-86</t>
  </si>
  <si>
    <t>2025-87</t>
  </si>
  <si>
    <t>2025-88</t>
  </si>
  <si>
    <t>2025-89</t>
  </si>
  <si>
    <t>2025-90</t>
  </si>
  <si>
    <t>2025-91</t>
  </si>
  <si>
    <t>2025-92</t>
  </si>
  <si>
    <t>2025-93</t>
  </si>
  <si>
    <t>2025-94</t>
  </si>
  <si>
    <t>2025-95</t>
  </si>
  <si>
    <t>2025-96</t>
  </si>
  <si>
    <t>ENRICHMENT DATA</t>
  </si>
  <si>
    <t>LOG_ID</t>
  </si>
  <si>
    <t>TIME</t>
  </si>
  <si>
    <t>ACTIVITY_TYPE</t>
  </si>
  <si>
    <t>FOOD_TYPE</t>
  </si>
  <si>
    <t>QUANTITY_KG</t>
  </si>
  <si>
    <t>ENRICHMENT_ITEM</t>
  </si>
  <si>
    <t>Feeding Enrichment</t>
  </si>
  <si>
    <t>African Lions, Tigers (White &amp; Bengal)</t>
  </si>
  <si>
    <t xml:space="preserve">Carnivorous </t>
  </si>
  <si>
    <t>Food Prepared &amp; Placed strategically in enclosure</t>
  </si>
  <si>
    <t>30/01/2025</t>
  </si>
  <si>
    <t>Rhesus Monkey, Capuchin</t>
  </si>
  <si>
    <t xml:space="preserve">Omnivorous </t>
  </si>
  <si>
    <t>Food Items Prepared &amp; Placed strategically in enclosure</t>
  </si>
  <si>
    <t>Chimpanzee, Crab eating macaques</t>
  </si>
  <si>
    <t>Omnivorous</t>
  </si>
  <si>
    <t>Cognitive Enrichment</t>
  </si>
  <si>
    <t>Feeding &amp; Sensory Enrichment</t>
  </si>
  <si>
    <t>Black Jaguar, African Leopard</t>
  </si>
  <si>
    <t>Environmental Enrichment</t>
  </si>
  <si>
    <t xml:space="preserve">Tegu </t>
  </si>
  <si>
    <t>Snakes, Desert Monitor</t>
  </si>
  <si>
    <t>Structural modifications in the enclosure</t>
  </si>
  <si>
    <t>Farm Area</t>
  </si>
  <si>
    <t>Herbivorous</t>
  </si>
  <si>
    <t xml:space="preserve">Kangaroo, Wallaby </t>
  </si>
  <si>
    <t>fresh berseem hanged in the enclosure</t>
  </si>
  <si>
    <t>For the purpose of hygiene and natural behavior promotion food was hanged in the enclosure</t>
  </si>
  <si>
    <t xml:space="preserve">Feeding Enrichment </t>
  </si>
  <si>
    <t xml:space="preserve">Aviary </t>
  </si>
  <si>
    <t xml:space="preserve">Leafy Greens </t>
  </si>
  <si>
    <t>16/02/2025</t>
  </si>
  <si>
    <t>Elephant (Raja)</t>
  </si>
  <si>
    <t>Sensory &amp; Feeding Enrichment</t>
  </si>
  <si>
    <t xml:space="preserve">Jaguar </t>
  </si>
  <si>
    <t>Mongoose</t>
  </si>
  <si>
    <t xml:space="preserve">  Consuming Fresh grass allows mongoose to engage in natural behaviors,these animals showed a positive reaction</t>
  </si>
  <si>
    <t>Tortoise, Tegu</t>
  </si>
  <si>
    <t>Squirrel Monkey, Green Monkey, Capuchin</t>
  </si>
  <si>
    <t xml:space="preserve">Raccoon </t>
  </si>
  <si>
    <t xml:space="preserve">   To mimic their natural diet and stimulate their innate behaviors bird eggs were prepared and placed in the enclosure. By observation all animals engaged in exploring and hunting for eggs in the enclosure</t>
  </si>
  <si>
    <t>20/02/2025</t>
  </si>
  <si>
    <t xml:space="preserve">Jagurandi </t>
  </si>
  <si>
    <t xml:space="preserve"> For both mental and physical stimulation beef  was placed in a pumpkin to allow the animal forage. This activity helped in reducing boredom</t>
  </si>
  <si>
    <t>Black &amp; White Tegu, Sand Racer, Puff Adder</t>
  </si>
  <si>
    <t xml:space="preserve">Water Bathing </t>
  </si>
  <si>
    <t>Python, Rainbow &amp; Yellow Anaconda</t>
  </si>
  <si>
    <t>Substrate, Wooden Branches</t>
  </si>
  <si>
    <t>16/03/2025</t>
  </si>
  <si>
    <t xml:space="preserve">Lions &amp; Tigers </t>
  </si>
  <si>
    <t>Natural Substances Added for physical exercise</t>
  </si>
  <si>
    <t>17/03/2025</t>
  </si>
  <si>
    <t>Elephant ( (Raja)</t>
  </si>
  <si>
    <t xml:space="preserve">Fruits </t>
  </si>
  <si>
    <t>Social Enrichment</t>
  </si>
  <si>
    <t>Introduced to the enclosure from clinic</t>
  </si>
  <si>
    <t>There was social interaction between the members after the intergration</t>
  </si>
  <si>
    <t>29/05/2025</t>
  </si>
  <si>
    <t>Hamadaryas Baboon</t>
  </si>
  <si>
    <t>Frozen Fruit Blocks</t>
  </si>
  <si>
    <t xml:space="preserve">Crab eating macaques </t>
  </si>
  <si>
    <t> Ring-tailed Lemurs</t>
  </si>
  <si>
    <r>
      <t>Green Monkey</t>
    </r>
    <r>
      <rPr>
        <b/>
        <sz val="12"/>
        <color rgb="FF000000"/>
        <rFont val="Calibri"/>
        <family val="2"/>
        <scheme val="minor"/>
      </rPr>
      <t xml:space="preserve"> </t>
    </r>
  </si>
  <si>
    <t>Black &amp; White Ruffed Lemurs</t>
  </si>
  <si>
    <t xml:space="preserve"> Ring-tailed Lemur </t>
  </si>
  <si>
    <t>Capuchin Monkey</t>
  </si>
  <si>
    <t>Inter-species Interaction</t>
  </si>
  <si>
    <t>Birds</t>
  </si>
  <si>
    <t xml:space="preserve">Taming &amp; Training </t>
  </si>
  <si>
    <t>6 Predators</t>
  </si>
  <si>
    <t>21/10/2025</t>
  </si>
  <si>
    <t>Sensory Enrichment</t>
  </si>
  <si>
    <t>Prey-dropping</t>
  </si>
  <si>
    <t>23/10/2025</t>
  </si>
  <si>
    <t>White Tiger</t>
  </si>
  <si>
    <t xml:space="preserve">Prey-dropping </t>
  </si>
  <si>
    <t xml:space="preserve">live meal warms and nuts put inside a hard brush and presented to the animals so that the can extract them in a natural foraging behavior, the animal's was good and all individuals were stimulated mentally </t>
  </si>
  <si>
    <t xml:space="preserve">frozen fruits with a string Hange in the enclosure to stimulate the animals mentally and physically while trying to get fruits out and keeping them occupied, whereas the chimps were reaction to the enrichment was positive and the interactions in trying to eat the nuts out helped in strengthening the bonds and improving the mental abilities of 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</si>
</sst>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_);[Red]\(0\)"/>
    <numFmt numFmtId="170" formatCode="0.0"/>
    <numFmt numFmtId="171" formatCode="mm/dd/yy"/>
    <numFmt numFmtId="172" formatCode="###0.0;\-###0.0"/>
  </numFmts>
  <fonts count="90">
    <font>
      <sz val="11"/>
      <color theme="1"/>
      <name val="Calibri"/>
      <family val="2"/>
      <scheme val="minor"/>
    </font>
    <font>
      <b/>
      <sz val="11"/>
      <color theme="1"/>
      <name val="Calibri"/>
      <family val="2"/>
      <scheme val="minor"/>
    </font>
    <font>
      <b/>
      <sz val="16"/>
      <color theme="1"/>
      <name val="Calibri"/>
      <family val="2"/>
      <scheme val="minor"/>
    </font>
    <font>
      <b/>
      <sz val="11"/>
      <color rgb="FF000000"/>
      <name val="Calibri"/>
      <family val="2"/>
      <scheme val="minor"/>
    </font>
    <font>
      <b/>
      <sz val="12"/>
      <color rgb="FFFF0000"/>
      <name val="Calibri"/>
      <family val="2"/>
      <scheme val="minor"/>
    </font>
    <font>
      <sz val="11"/>
      <color theme="1"/>
      <name val="Calibri"/>
      <family val="2"/>
      <charset val="178"/>
      <scheme val="minor"/>
    </font>
    <font>
      <b/>
      <sz val="12"/>
      <name val="Calibri"/>
      <family val="2"/>
      <scheme val="minor"/>
    </font>
    <font>
      <b/>
      <sz val="11"/>
      <name val="Calibri"/>
      <family val="2"/>
      <scheme val="minor"/>
    </font>
    <font>
      <b/>
      <sz val="7"/>
      <name val="Calibri"/>
      <family val="2"/>
      <scheme val="minor"/>
    </font>
    <font>
      <b/>
      <sz val="11"/>
      <color rgb="FFFF0000"/>
      <name val="Calibri"/>
      <family val="2"/>
      <scheme val="minor"/>
    </font>
    <font>
      <b/>
      <sz val="12"/>
      <color theme="1"/>
      <name val="Calibri"/>
      <family val="2"/>
    </font>
    <font>
      <sz val="11"/>
      <color theme="1"/>
      <name val="Sakkal Majalla"/>
    </font>
    <font>
      <b/>
      <sz val="11"/>
      <color theme="1"/>
      <name val="Sakkal Majalla"/>
    </font>
    <font>
      <b/>
      <sz val="11"/>
      <name val="Sakkal Majalla"/>
    </font>
    <font>
      <sz val="11"/>
      <name val="Sakkal Majalla"/>
    </font>
    <font>
      <b/>
      <sz val="12"/>
      <name val="Calibri"/>
      <family val="2"/>
    </font>
    <font>
      <sz val="12"/>
      <name val="Calibri"/>
      <family val="2"/>
      <scheme val="minor"/>
    </font>
    <font>
      <b/>
      <sz val="11"/>
      <color rgb="FF000000"/>
      <name val="Aptos Narrow"/>
      <family val="2"/>
    </font>
    <font>
      <b/>
      <sz val="11"/>
      <color rgb="FF202122"/>
      <name val="Calibri"/>
      <family val="2"/>
    </font>
    <font>
      <b/>
      <sz val="11"/>
      <color theme="1"/>
      <name val="Calibri"/>
      <family val="2"/>
    </font>
    <font>
      <b/>
      <sz val="12"/>
      <color rgb="FF000000"/>
      <name val="Calibri"/>
      <family val="2"/>
    </font>
    <font>
      <b/>
      <sz val="11"/>
      <color theme="1"/>
      <name val="Aptos Narrow"/>
      <family val="2"/>
    </font>
    <font>
      <b/>
      <sz val="12"/>
      <color theme="1"/>
      <name val="Aptos Narrow"/>
      <family val="2"/>
    </font>
    <font>
      <b/>
      <sz val="7"/>
      <color theme="1"/>
      <name val="Aptos Narrow"/>
      <family val="2"/>
    </font>
    <font>
      <b/>
      <sz val="12"/>
      <color rgb="FF000000"/>
      <name val="Calibri"/>
      <family val="2"/>
      <scheme val="minor"/>
    </font>
    <font>
      <b/>
      <sz val="12"/>
      <color theme="1"/>
      <name val="Calibri"/>
      <family val="2"/>
      <scheme val="minor"/>
    </font>
    <font>
      <b/>
      <sz val="12"/>
      <name val="Traditional Arabic"/>
      <family val="1"/>
    </font>
    <font>
      <b/>
      <sz val="11"/>
      <name val="Traditional Arabic"/>
      <family val="1"/>
    </font>
    <font>
      <sz val="11"/>
      <name val="Traditional Arabic"/>
      <family val="1"/>
    </font>
    <font>
      <sz val="14"/>
      <name val="Traditional Arabic"/>
      <family val="1"/>
    </font>
    <font>
      <sz val="12"/>
      <name val="Traditional Arabic"/>
      <family val="1"/>
    </font>
    <font>
      <b/>
      <sz val="12"/>
      <name val="DIN Next LT Arabic Medium"/>
      <family val="2"/>
    </font>
    <font>
      <b/>
      <sz val="14"/>
      <name val="Traditional Arabic"/>
      <family val="1"/>
    </font>
    <font>
      <sz val="14"/>
      <name val="DIN Next LT Arabic Medium"/>
      <family val="2"/>
    </font>
    <font>
      <b/>
      <sz val="14"/>
      <name val="DIN Next LT Arabic Medium"/>
      <family val="2"/>
    </font>
    <font>
      <b/>
      <sz val="9"/>
      <color theme="0"/>
      <name val="Traditional Arabic"/>
      <family val="1"/>
    </font>
    <font>
      <b/>
      <sz val="11"/>
      <color theme="0"/>
      <name val="Traditional Arabic"/>
      <family val="1"/>
    </font>
    <font>
      <b/>
      <sz val="12"/>
      <color theme="0"/>
      <name val="Traditional Arabic"/>
      <family val="1"/>
    </font>
    <font>
      <b/>
      <sz val="11"/>
      <color theme="0"/>
      <name val="Times New Roman"/>
      <family val="1"/>
    </font>
    <font>
      <b/>
      <sz val="12"/>
      <color theme="0"/>
      <name val="Times New Roman"/>
      <family val="1"/>
    </font>
    <font>
      <sz val="12"/>
      <color theme="1"/>
      <name val="Calibri"/>
      <family val="2"/>
    </font>
    <font>
      <sz val="11"/>
      <name val="Calibri"/>
      <family val="2"/>
      <scheme val="minor"/>
    </font>
    <font>
      <sz val="12"/>
      <name val="Calibri"/>
      <family val="2"/>
    </font>
    <font>
      <sz val="12"/>
      <color rgb="FF000000"/>
      <name val="Calibri"/>
      <family val="2"/>
    </font>
    <font>
      <sz val="12"/>
      <color rgb="FF222222"/>
      <name val="Calibri"/>
      <family val="2"/>
    </font>
    <font>
      <sz val="12"/>
      <color rgb="FF202122"/>
      <name val="Calibri"/>
      <family val="2"/>
    </font>
    <font>
      <sz val="12"/>
      <name val="Times New Roman"/>
      <family val="1"/>
    </font>
    <font>
      <b/>
      <sz val="10"/>
      <name val="Traditional Arabic"/>
      <family val="1"/>
    </font>
    <font>
      <sz val="11"/>
      <color rgb="FFC00000"/>
      <name val="Calibri"/>
      <family val="2"/>
      <scheme val="minor"/>
    </font>
    <font>
      <sz val="12"/>
      <color theme="0"/>
      <name val="Traditional Arabic"/>
      <family val="1"/>
    </font>
    <font>
      <u/>
      <sz val="11"/>
      <color theme="10"/>
      <name val="Calibri"/>
      <family val="2"/>
      <scheme val="minor"/>
    </font>
    <font>
      <sz val="8"/>
      <name val="Calibri"/>
      <family val="2"/>
      <scheme val="minor"/>
    </font>
    <font>
      <b/>
      <sz val="10"/>
      <color rgb="FF7030A0"/>
      <name val="Traditional Arabic"/>
      <family val="1"/>
    </font>
    <font>
      <sz val="11"/>
      <color theme="1"/>
      <name val="Cambria"/>
      <family val="1"/>
    </font>
    <font>
      <b/>
      <sz val="11"/>
      <color theme="1"/>
      <name val="Cambria"/>
      <family val="1"/>
    </font>
    <font>
      <b/>
      <sz val="11"/>
      <color rgb="FFC00000"/>
      <name val="Cambria"/>
      <family val="1"/>
    </font>
    <font>
      <b/>
      <i/>
      <sz val="11"/>
      <color theme="1"/>
      <name val="Calibri"/>
      <family val="2"/>
      <scheme val="minor"/>
    </font>
    <font>
      <b/>
      <sz val="14"/>
      <color theme="1"/>
      <name val="Calibri"/>
      <family val="2"/>
      <scheme val="minor"/>
    </font>
    <font>
      <sz val="11"/>
      <color rgb="FF000000"/>
      <name val="Aptos Narrow"/>
      <family val="2"/>
    </font>
    <font>
      <b/>
      <sz val="16"/>
      <name val="Traditional Arabic"/>
      <family val="1"/>
    </font>
    <font>
      <b/>
      <sz val="18"/>
      <color theme="1"/>
      <name val="Calibri"/>
      <family val="2"/>
      <scheme val="minor"/>
    </font>
    <font>
      <sz val="10"/>
      <color theme="1"/>
      <name val="Calibri"/>
      <family val="2"/>
      <scheme val="minor"/>
    </font>
    <font>
      <sz val="18"/>
      <color theme="1"/>
      <name val="Calibri"/>
      <family val="2"/>
      <scheme val="minor"/>
    </font>
    <font>
      <b/>
      <sz val="20"/>
      <color theme="1"/>
      <name val="Calibri"/>
      <family val="2"/>
      <scheme val="minor"/>
    </font>
    <font>
      <b/>
      <u/>
      <sz val="14"/>
      <color theme="10"/>
      <name val="Calibri"/>
      <family val="2"/>
      <scheme val="minor"/>
    </font>
    <font>
      <b/>
      <u/>
      <sz val="16"/>
      <color theme="10"/>
      <name val="Calibri"/>
      <family val="2"/>
      <scheme val="minor"/>
    </font>
    <font>
      <b/>
      <u/>
      <sz val="18"/>
      <color theme="10"/>
      <name val="Calibri"/>
      <family val="2"/>
      <scheme val="minor"/>
    </font>
    <font>
      <sz val="11"/>
      <color theme="1"/>
      <name val="Calibri"/>
      <family val="2"/>
      <scheme val="minor"/>
    </font>
    <font>
      <sz val="12"/>
      <color theme="1"/>
      <name val="Calibri"/>
      <family val="2"/>
      <scheme val="minor"/>
    </font>
    <font>
      <sz val="7"/>
      <color theme="1"/>
      <name val="Calibri"/>
      <family val="2"/>
      <scheme val="minor"/>
    </font>
    <font>
      <vertAlign val="superscript"/>
      <sz val="10"/>
      <color theme="1"/>
      <name val="Calibri"/>
      <family val="2"/>
      <scheme val="minor"/>
    </font>
    <font>
      <sz val="8"/>
      <color theme="1"/>
      <name val="Calibri"/>
      <family val="2"/>
      <scheme val="minor"/>
    </font>
    <font>
      <sz val="9"/>
      <color theme="1"/>
      <name val="Calibri"/>
      <family val="2"/>
      <scheme val="minor"/>
    </font>
    <font>
      <i/>
      <sz val="10"/>
      <color theme="1"/>
      <name val="Calibri"/>
      <family val="2"/>
      <scheme val="minor"/>
    </font>
    <font>
      <b/>
      <sz val="8"/>
      <color theme="1"/>
      <name val="Calibri"/>
      <family val="2"/>
      <scheme val="minor"/>
    </font>
    <font>
      <sz val="11"/>
      <color rgb="FF000000"/>
      <name val="Arial"/>
      <family val="2"/>
    </font>
    <font>
      <b/>
      <sz val="12"/>
      <color rgb="FF000000"/>
      <name val="Arial"/>
      <family val="2"/>
    </font>
    <font>
      <b/>
      <sz val="11"/>
      <color rgb="FF000000"/>
      <name val="Arial"/>
      <family val="2"/>
    </font>
    <font>
      <sz val="12"/>
      <color rgb="FF000000"/>
      <name val="Arial"/>
      <family val="2"/>
    </font>
    <font>
      <b/>
      <u/>
      <sz val="20"/>
      <color theme="10"/>
      <name val="Calibri"/>
      <family val="2"/>
      <scheme val="minor"/>
    </font>
    <font>
      <u/>
      <sz val="14"/>
      <color theme="10"/>
      <name val="Calibri"/>
      <family val="2"/>
      <scheme val="minor"/>
    </font>
    <font>
      <b/>
      <sz val="20"/>
      <name val="Calibri"/>
      <family val="2"/>
      <scheme val="minor"/>
    </font>
    <font>
      <u/>
      <sz val="16"/>
      <color theme="10"/>
      <name val="Calibri"/>
      <family val="2"/>
      <scheme val="minor"/>
    </font>
    <font>
      <sz val="11"/>
      <color theme="1"/>
      <name val="Aptos"/>
      <family val="2"/>
    </font>
    <font>
      <vertAlign val="superscript"/>
      <sz val="11"/>
      <color theme="1"/>
      <name val="Aptos"/>
      <family val="2"/>
    </font>
    <font>
      <b/>
      <sz val="12"/>
      <color indexed="8"/>
      <name val="Calibri"/>
      <family val="2"/>
      <scheme val="minor"/>
    </font>
    <font>
      <b/>
      <sz val="12"/>
      <color indexed="8"/>
      <name val="Arial"/>
      <family val="2"/>
    </font>
    <font>
      <sz val="7"/>
      <name val="Calibri"/>
      <family val="2"/>
      <scheme val="minor"/>
    </font>
    <font>
      <sz val="11"/>
      <color rgb="FF000000"/>
      <name val="Calibri"/>
      <family val="2"/>
      <scheme val="minor"/>
    </font>
    <font>
      <sz val="12"/>
      <color rgb="FF000000"/>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top/>
      <bottom style="thin">
        <color rgb="FFA2A9B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style="thin">
        <color indexed="64"/>
      </top>
      <bottom/>
      <diagonal/>
    </border>
    <border>
      <left style="medium">
        <color rgb="FF000000"/>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s>
  <cellStyleXfs count="3">
    <xf numFmtId="0" fontId="0" fillId="0" borderId="0"/>
    <xf numFmtId="0" fontId="5" fillId="0" borderId="0"/>
    <xf numFmtId="0" fontId="50" fillId="0" borderId="0" applyNumberFormat="0" applyFill="0" applyBorder="0" applyAlignment="0" applyProtection="0"/>
  </cellStyleXfs>
  <cellXfs count="621">
    <xf numFmtId="0" fontId="0" fillId="0" borderId="0" xfId="0"/>
    <xf numFmtId="0" fontId="0" fillId="0" borderId="0" xfId="0" applyAlignment="1">
      <alignment horizontal="center"/>
    </xf>
    <xf numFmtId="0" fontId="0" fillId="0" borderId="1" xfId="0" applyBorder="1" applyAlignment="1">
      <alignment horizontal="center"/>
    </xf>
    <xf numFmtId="0" fontId="0" fillId="0" borderId="5" xfId="0"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vertical="center"/>
    </xf>
    <xf numFmtId="0" fontId="0" fillId="0" borderId="1" xfId="0" applyBorder="1"/>
    <xf numFmtId="0" fontId="4" fillId="0" borderId="4" xfId="0" applyFont="1" applyBorder="1" applyAlignment="1">
      <alignment horizontal="center"/>
    </xf>
    <xf numFmtId="0" fontId="4" fillId="0" borderId="3" xfId="0" applyFont="1" applyBorder="1" applyAlignment="1">
      <alignment horizontal="center"/>
    </xf>
    <xf numFmtId="0" fontId="9" fillId="0" borderId="0" xfId="0" applyFont="1" applyAlignment="1">
      <alignment vertical="center"/>
    </xf>
    <xf numFmtId="0" fontId="9" fillId="0" borderId="0" xfId="0" applyFont="1" applyAlignment="1">
      <alignment horizontal="center" vertical="center"/>
    </xf>
    <xf numFmtId="0" fontId="1" fillId="0" borderId="0" xfId="0" applyFont="1" applyAlignment="1">
      <alignment horizontal="center"/>
    </xf>
    <xf numFmtId="0" fontId="1" fillId="0" borderId="1" xfId="0" applyFont="1" applyBorder="1" applyAlignment="1">
      <alignment horizontal="center"/>
    </xf>
    <xf numFmtId="0" fontId="11" fillId="0" borderId="0" xfId="0" applyFont="1"/>
    <xf numFmtId="0" fontId="12" fillId="0" borderId="0" xfId="0" applyFont="1" applyAlignment="1">
      <alignment vertical="center" wrapText="1"/>
    </xf>
    <xf numFmtId="0" fontId="11" fillId="0" borderId="1" xfId="0" applyFont="1" applyBorder="1"/>
    <xf numFmtId="0" fontId="12" fillId="0" borderId="0" xfId="0" applyFont="1" applyAlignment="1">
      <alignment horizontal="left"/>
    </xf>
    <xf numFmtId="0" fontId="13" fillId="0" borderId="1" xfId="0" applyFont="1" applyBorder="1" applyAlignment="1">
      <alignment horizontal="left"/>
    </xf>
    <xf numFmtId="0" fontId="13" fillId="0" borderId="1" xfId="0" applyFont="1" applyBorder="1" applyAlignment="1">
      <alignment horizontal="center"/>
    </xf>
    <xf numFmtId="0" fontId="11" fillId="0" borderId="11" xfId="0" applyFont="1" applyBorder="1" applyAlignment="1">
      <alignment horizontal="right" vertical="center" readingOrder="2"/>
    </xf>
    <xf numFmtId="0" fontId="11" fillId="0" borderId="1" xfId="0" applyFont="1" applyBorder="1" applyAlignment="1">
      <alignment horizontal="right" vertical="center" readingOrder="2"/>
    </xf>
    <xf numFmtId="0" fontId="13" fillId="0" borderId="0" xfId="0" applyFont="1" applyAlignment="1">
      <alignment horizontal="left"/>
    </xf>
    <xf numFmtId="0" fontId="4" fillId="0" borderId="5" xfId="0" applyFont="1" applyBorder="1" applyAlignment="1">
      <alignment horizontal="center"/>
    </xf>
    <xf numFmtId="0" fontId="14" fillId="0" borderId="1" xfId="0" applyFont="1" applyBorder="1" applyAlignment="1">
      <alignment horizontal="center"/>
    </xf>
    <xf numFmtId="0" fontId="14" fillId="0" borderId="1" xfId="0" applyFont="1" applyBorder="1" applyAlignment="1">
      <alignment horizontal="right" vertical="center" readingOrder="2"/>
    </xf>
    <xf numFmtId="0" fontId="14" fillId="0" borderId="1" xfId="1" applyFont="1" applyBorder="1" applyAlignment="1">
      <alignment horizontal="right" vertical="center" readingOrder="2"/>
    </xf>
    <xf numFmtId="0" fontId="14" fillId="0" borderId="1" xfId="0" applyFont="1" applyBorder="1" applyAlignment="1">
      <alignment horizontal="right" vertical="center" wrapText="1"/>
    </xf>
    <xf numFmtId="0" fontId="26" fillId="2" borderId="0" xfId="0" applyFont="1" applyFill="1" applyAlignment="1">
      <alignment horizontal="right"/>
    </xf>
    <xf numFmtId="0" fontId="26" fillId="2" borderId="0" xfId="0" applyFont="1" applyFill="1" applyAlignment="1">
      <alignment horizontal="right" vertical="center"/>
    </xf>
    <xf numFmtId="0" fontId="27" fillId="2" borderId="0" xfId="0" applyFont="1" applyFill="1"/>
    <xf numFmtId="0" fontId="28" fillId="2" borderId="0" xfId="0" applyFont="1" applyFill="1"/>
    <xf numFmtId="17" fontId="27" fillId="2" borderId="0" xfId="0" quotePrefix="1" applyNumberFormat="1" applyFont="1" applyFill="1"/>
    <xf numFmtId="0" fontId="27" fillId="2" borderId="0" xfId="0" applyFont="1" applyFill="1" applyAlignment="1">
      <alignment horizontal="right"/>
    </xf>
    <xf numFmtId="0" fontId="27" fillId="0" borderId="0" xfId="0" applyFont="1"/>
    <xf numFmtId="0" fontId="29" fillId="2" borderId="0" xfId="0" applyFont="1" applyFill="1" applyAlignment="1">
      <alignment horizontal="right"/>
    </xf>
    <xf numFmtId="0" fontId="30" fillId="2" borderId="0" xfId="0" applyFont="1" applyFill="1" applyAlignment="1">
      <alignment horizontal="right"/>
    </xf>
    <xf numFmtId="0" fontId="31" fillId="2" borderId="0" xfId="0" applyFont="1" applyFill="1"/>
    <xf numFmtId="0" fontId="32" fillId="2" borderId="0" xfId="0" applyFont="1" applyFill="1" applyAlignment="1">
      <alignment horizontal="right"/>
    </xf>
    <xf numFmtId="0" fontId="37" fillId="3" borderId="1" xfId="0" applyFont="1" applyFill="1" applyBorder="1" applyAlignment="1">
      <alignment horizontal="center"/>
    </xf>
    <xf numFmtId="0" fontId="37"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1" xfId="0" applyFont="1" applyFill="1" applyBorder="1" applyAlignment="1">
      <alignment horizontal="center"/>
    </xf>
    <xf numFmtId="0" fontId="37" fillId="3" borderId="1" xfId="0" applyFont="1" applyFill="1" applyBorder="1" applyAlignment="1">
      <alignment horizontal="center" vertical="center"/>
    </xf>
    <xf numFmtId="0" fontId="37" fillId="3" borderId="3" xfId="0" applyFont="1" applyFill="1" applyBorder="1" applyAlignment="1">
      <alignment horizontal="center" vertical="center"/>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center" vertical="center"/>
    </xf>
    <xf numFmtId="165" fontId="27" fillId="4" borderId="1" xfId="0" applyNumberFormat="1" applyFont="1" applyFill="1" applyBorder="1"/>
    <xf numFmtId="0" fontId="20" fillId="4" borderId="1" xfId="0" applyFont="1" applyFill="1" applyBorder="1" applyAlignment="1">
      <alignment horizontal="center" vertical="center" readingOrder="1"/>
    </xf>
    <xf numFmtId="0" fontId="40" fillId="4" borderId="1" xfId="0" applyFont="1" applyFill="1" applyBorder="1" applyAlignment="1">
      <alignment horizontal="right" vertical="center" readingOrder="2"/>
    </xf>
    <xf numFmtId="0" fontId="40" fillId="4" borderId="1" xfId="0" applyFont="1" applyFill="1" applyBorder="1" applyAlignment="1">
      <alignment horizontal="right" vertical="center" wrapText="1" readingOrder="2"/>
    </xf>
    <xf numFmtId="0" fontId="20" fillId="4" borderId="1" xfId="0" applyFont="1" applyFill="1" applyBorder="1" applyAlignment="1">
      <alignment horizontal="center" vertical="center" wrapText="1" readingOrder="1"/>
    </xf>
    <xf numFmtId="0" fontId="6" fillId="4" borderId="1" xfId="0" applyFont="1" applyFill="1" applyBorder="1" applyAlignment="1">
      <alignment horizontal="center" vertical="center" wrapText="1" readingOrder="2"/>
    </xf>
    <xf numFmtId="164" fontId="41" fillId="4" borderId="1" xfId="1" applyNumberFormat="1" applyFont="1" applyFill="1" applyBorder="1" applyAlignment="1">
      <alignment vertical="center"/>
    </xf>
    <xf numFmtId="165" fontId="16" fillId="4" borderId="1" xfId="0" applyNumberFormat="1" applyFont="1" applyFill="1" applyBorder="1" applyAlignment="1">
      <alignment horizontal="center" vertical="center" wrapText="1" readingOrder="2"/>
    </xf>
    <xf numFmtId="0" fontId="6" fillId="4" borderId="1" xfId="0" applyFont="1" applyFill="1" applyBorder="1"/>
    <xf numFmtId="0" fontId="27" fillId="4" borderId="1" xfId="0" applyFont="1" applyFill="1" applyBorder="1" applyAlignment="1">
      <alignment horizontal="right"/>
    </xf>
    <xf numFmtId="165" fontId="27" fillId="2" borderId="1" xfId="0" applyNumberFormat="1" applyFont="1" applyFill="1" applyBorder="1"/>
    <xf numFmtId="0" fontId="15" fillId="2" borderId="1" xfId="0" applyFont="1" applyFill="1" applyBorder="1" applyAlignment="1">
      <alignment horizontal="center" vertical="center" readingOrder="1"/>
    </xf>
    <xf numFmtId="0" fontId="42" fillId="2" borderId="1" xfId="0" applyFont="1" applyFill="1" applyBorder="1" applyAlignment="1">
      <alignment horizontal="right" vertical="center" readingOrder="2"/>
    </xf>
    <xf numFmtId="0" fontId="42" fillId="2" borderId="1" xfId="0" applyFont="1" applyFill="1" applyBorder="1" applyAlignment="1">
      <alignment horizontal="right" vertical="center" wrapText="1" readingOrder="2"/>
    </xf>
    <xf numFmtId="0" fontId="6" fillId="2" borderId="1" xfId="0" quotePrefix="1" applyFont="1" applyFill="1" applyBorder="1" applyAlignment="1">
      <alignment horizontal="center" vertical="center"/>
    </xf>
    <xf numFmtId="164" fontId="41" fillId="2" borderId="1" xfId="1" applyNumberFormat="1" applyFont="1" applyFill="1" applyBorder="1" applyAlignment="1">
      <alignment vertical="center"/>
    </xf>
    <xf numFmtId="165" fontId="16" fillId="2" borderId="1" xfId="0" applyNumberFormat="1" applyFont="1" applyFill="1" applyBorder="1" applyAlignment="1">
      <alignment horizontal="center" vertical="center" wrapText="1" readingOrder="2"/>
    </xf>
    <xf numFmtId="0" fontId="6" fillId="2" borderId="1" xfId="0" applyFont="1" applyFill="1" applyBorder="1"/>
    <xf numFmtId="0" fontId="27" fillId="2" borderId="1" xfId="0" applyFont="1" applyFill="1" applyBorder="1" applyAlignment="1">
      <alignment horizontal="right"/>
    </xf>
    <xf numFmtId="0" fontId="42" fillId="4" borderId="1" xfId="0" applyFont="1" applyFill="1" applyBorder="1" applyAlignment="1">
      <alignment horizontal="right" vertical="center" wrapText="1" readingOrder="2"/>
    </xf>
    <xf numFmtId="0" fontId="15" fillId="4" borderId="1" xfId="0" applyFont="1" applyFill="1" applyBorder="1" applyAlignment="1">
      <alignment horizontal="center" vertical="center" readingOrder="1"/>
    </xf>
    <xf numFmtId="0" fontId="6" fillId="4" borderId="1" xfId="0" applyFont="1" applyFill="1" applyBorder="1" applyAlignment="1">
      <alignment horizontal="center" vertical="center"/>
    </xf>
    <xf numFmtId="0" fontId="40" fillId="2" borderId="1" xfId="0" applyFont="1" applyFill="1" applyBorder="1" applyAlignment="1">
      <alignment horizontal="right" vertical="center" readingOrder="2"/>
    </xf>
    <xf numFmtId="0" fontId="40" fillId="2" borderId="1" xfId="0" applyFont="1" applyFill="1" applyBorder="1" applyAlignment="1">
      <alignment horizontal="right" vertical="center" wrapText="1" readingOrder="2"/>
    </xf>
    <xf numFmtId="0" fontId="40" fillId="2" borderId="1" xfId="0" applyFont="1" applyFill="1" applyBorder="1" applyAlignment="1">
      <alignment horizontal="right" vertical="center" wrapText="1" readingOrder="1"/>
    </xf>
    <xf numFmtId="0" fontId="20" fillId="2" borderId="1" xfId="0" applyFont="1" applyFill="1" applyBorder="1" applyAlignment="1">
      <alignment horizontal="center" vertical="center" wrapText="1" readingOrder="1"/>
    </xf>
    <xf numFmtId="0" fontId="6" fillId="2" borderId="1" xfId="0" applyFont="1" applyFill="1" applyBorder="1" applyAlignment="1">
      <alignment horizontal="center" vertical="center"/>
    </xf>
    <xf numFmtId="0" fontId="42" fillId="4" borderId="11" xfId="0" applyFont="1" applyFill="1" applyBorder="1" applyAlignment="1">
      <alignment horizontal="right" vertical="center" readingOrder="2"/>
    </xf>
    <xf numFmtId="0" fontId="16" fillId="4" borderId="1" xfId="0" applyFont="1" applyFill="1" applyBorder="1" applyAlignment="1">
      <alignment horizontal="right" vertical="center" wrapText="1" readingOrder="2"/>
    </xf>
    <xf numFmtId="0" fontId="40" fillId="2" borderId="11" xfId="0" applyFont="1" applyFill="1" applyBorder="1" applyAlignment="1">
      <alignment horizontal="right" vertical="center" readingOrder="2"/>
    </xf>
    <xf numFmtId="0" fontId="27" fillId="5" borderId="1" xfId="0" applyFont="1" applyFill="1" applyBorder="1" applyAlignment="1">
      <alignment horizontal="right"/>
    </xf>
    <xf numFmtId="0" fontId="42" fillId="2" borderId="1" xfId="0" applyFont="1" applyFill="1" applyBorder="1" applyAlignment="1">
      <alignment horizontal="right" vertical="center" wrapText="1"/>
    </xf>
    <xf numFmtId="15" fontId="27" fillId="4" borderId="1" xfId="0" applyNumberFormat="1" applyFont="1" applyFill="1" applyBorder="1" applyAlignment="1">
      <alignment horizontal="right"/>
    </xf>
    <xf numFmtId="0" fontId="16" fillId="2" borderId="1" xfId="0" applyFont="1" applyFill="1" applyBorder="1" applyAlignment="1">
      <alignment horizontal="right" vertical="center" wrapText="1" readingOrder="2"/>
    </xf>
    <xf numFmtId="0" fontId="40" fillId="4" borderId="1" xfId="0" applyFont="1" applyFill="1" applyBorder="1" applyAlignment="1">
      <alignment horizontal="right" vertical="center" wrapText="1" readingOrder="1"/>
    </xf>
    <xf numFmtId="0" fontId="40" fillId="2" borderId="0" xfId="0" applyFont="1" applyFill="1" applyAlignment="1">
      <alignment horizontal="right" vertical="center" wrapText="1" readingOrder="2"/>
    </xf>
    <xf numFmtId="0" fontId="43" fillId="2" borderId="1" xfId="0" applyFont="1" applyFill="1" applyBorder="1" applyAlignment="1">
      <alignment horizontal="right" vertical="center" wrapText="1" readingOrder="2"/>
    </xf>
    <xf numFmtId="0" fontId="44" fillId="2" borderId="1" xfId="0" applyFont="1" applyFill="1" applyBorder="1" applyAlignment="1">
      <alignment horizontal="right" vertical="center" wrapText="1" readingOrder="2"/>
    </xf>
    <xf numFmtId="0" fontId="44" fillId="4" borderId="1" xfId="0" applyFont="1" applyFill="1" applyBorder="1" applyAlignment="1">
      <alignment horizontal="right" vertical="center" wrapText="1" readingOrder="2"/>
    </xf>
    <xf numFmtId="0" fontId="45" fillId="2" borderId="1" xfId="0" applyFont="1" applyFill="1" applyBorder="1" applyAlignment="1">
      <alignment horizontal="right" vertical="center" wrapText="1" readingOrder="2"/>
    </xf>
    <xf numFmtId="0" fontId="43" fillId="4" borderId="1" xfId="0" applyFont="1" applyFill="1" applyBorder="1" applyAlignment="1">
      <alignment horizontal="right" vertical="center" wrapText="1" readingOrder="2"/>
    </xf>
    <xf numFmtId="0" fontId="6" fillId="4" borderId="1" xfId="0" quotePrefix="1" applyFont="1" applyFill="1" applyBorder="1" applyAlignment="1">
      <alignment horizontal="center" vertical="center"/>
    </xf>
    <xf numFmtId="0" fontId="42" fillId="4" borderId="1" xfId="0" applyFont="1" applyFill="1" applyBorder="1" applyAlignment="1">
      <alignment horizontal="right" vertical="center" readingOrder="2"/>
    </xf>
    <xf numFmtId="0" fontId="46" fillId="4" borderId="1" xfId="0" applyFont="1" applyFill="1" applyBorder="1" applyAlignment="1">
      <alignment horizontal="right" vertical="center" wrapText="1" readingOrder="2"/>
    </xf>
    <xf numFmtId="0" fontId="28" fillId="0" borderId="0" xfId="0" applyFont="1"/>
    <xf numFmtId="0" fontId="45" fillId="4" borderId="1" xfId="0" applyFont="1" applyFill="1" applyBorder="1" applyAlignment="1">
      <alignment horizontal="right" vertical="center" wrapText="1" readingOrder="2"/>
    </xf>
    <xf numFmtId="0" fontId="42" fillId="2" borderId="0" xfId="0" applyFont="1" applyFill="1" applyAlignment="1">
      <alignment horizontal="right" vertical="center" wrapText="1" readingOrder="2"/>
    </xf>
    <xf numFmtId="0" fontId="41" fillId="2" borderId="2" xfId="0" applyFont="1" applyFill="1" applyBorder="1" applyAlignment="1">
      <alignment horizontal="center"/>
    </xf>
    <xf numFmtId="0" fontId="41" fillId="4" borderId="1" xfId="0" applyFont="1" applyFill="1" applyBorder="1" applyAlignment="1">
      <alignment horizontal="center" vertical="center" wrapText="1" readingOrder="1"/>
    </xf>
    <xf numFmtId="0" fontId="41" fillId="4" borderId="1" xfId="0" applyFont="1" applyFill="1" applyBorder="1" applyAlignment="1">
      <alignment horizontal="left" vertical="center" wrapText="1" readingOrder="1"/>
    </xf>
    <xf numFmtId="0" fontId="41" fillId="2" borderId="1" xfId="0" applyFont="1" applyFill="1" applyBorder="1" applyAlignment="1">
      <alignment horizontal="left" vertical="center" wrapText="1" readingOrder="1"/>
    </xf>
    <xf numFmtId="0" fontId="41" fillId="2" borderId="1" xfId="0" applyFont="1" applyFill="1" applyBorder="1" applyAlignment="1">
      <alignment horizontal="center" vertical="center" wrapText="1" readingOrder="1"/>
    </xf>
    <xf numFmtId="164" fontId="41" fillId="4" borderId="1" xfId="1" applyNumberFormat="1" applyFont="1" applyFill="1" applyBorder="1" applyAlignment="1">
      <alignment horizontal="right" vertical="center"/>
    </xf>
    <xf numFmtId="0" fontId="27" fillId="2" borderId="1" xfId="0" applyFont="1" applyFill="1" applyBorder="1"/>
    <xf numFmtId="0" fontId="47" fillId="0" borderId="0" xfId="0" applyFont="1"/>
    <xf numFmtId="164" fontId="41" fillId="2" borderId="1" xfId="1" applyNumberFormat="1" applyFont="1" applyFill="1" applyBorder="1" applyAlignment="1">
      <alignment horizontal="center" vertical="center"/>
    </xf>
    <xf numFmtId="0" fontId="41" fillId="4" borderId="1" xfId="0" applyFont="1" applyFill="1" applyBorder="1"/>
    <xf numFmtId="0" fontId="41" fillId="4" borderId="1" xfId="0" applyFont="1" applyFill="1" applyBorder="1" applyAlignment="1">
      <alignment horizontal="center"/>
    </xf>
    <xf numFmtId="0" fontId="41" fillId="2" borderId="1" xfId="0" applyFont="1" applyFill="1" applyBorder="1" applyAlignment="1">
      <alignment horizontal="center"/>
    </xf>
    <xf numFmtId="0" fontId="41" fillId="2" borderId="1" xfId="0" applyFont="1" applyFill="1" applyBorder="1"/>
    <xf numFmtId="0" fontId="42" fillId="4" borderId="1" xfId="0" applyFont="1" applyFill="1" applyBorder="1" applyAlignment="1">
      <alignment horizontal="right" vertical="center" wrapText="1"/>
    </xf>
    <xf numFmtId="0" fontId="16" fillId="4" borderId="1" xfId="0" applyFont="1" applyFill="1" applyBorder="1" applyAlignment="1">
      <alignment horizontal="right" vertical="center" wrapText="1"/>
    </xf>
    <xf numFmtId="0" fontId="16" fillId="4" borderId="1" xfId="1" applyFont="1" applyFill="1" applyBorder="1" applyAlignment="1">
      <alignment horizontal="right" vertical="center" readingOrder="2"/>
    </xf>
    <xf numFmtId="164" fontId="16" fillId="4" borderId="1" xfId="1" applyNumberFormat="1" applyFont="1" applyFill="1" applyBorder="1" applyAlignment="1">
      <alignment horizontal="right" vertical="center"/>
    </xf>
    <xf numFmtId="0" fontId="16" fillId="4" borderId="1" xfId="0" applyFont="1" applyFill="1" applyBorder="1" applyAlignment="1">
      <alignment horizontal="right"/>
    </xf>
    <xf numFmtId="0" fontId="24" fillId="4" borderId="1" xfId="0" applyFont="1" applyFill="1" applyBorder="1" applyAlignment="1">
      <alignment horizontal="center" vertical="center" wrapText="1" readingOrder="1"/>
    </xf>
    <xf numFmtId="0" fontId="7" fillId="4" borderId="1" xfId="0" applyFont="1" applyFill="1" applyBorder="1" applyAlignment="1">
      <alignment horizontal="right"/>
    </xf>
    <xf numFmtId="0" fontId="16" fillId="2" borderId="1" xfId="1" applyFont="1" applyFill="1" applyBorder="1" applyAlignment="1">
      <alignment horizontal="right" vertical="center" readingOrder="2"/>
    </xf>
    <xf numFmtId="164" fontId="16" fillId="2" borderId="1" xfId="1" applyNumberFormat="1" applyFont="1" applyFill="1" applyBorder="1" applyAlignment="1">
      <alignment horizontal="right" vertical="center"/>
    </xf>
    <xf numFmtId="0" fontId="16" fillId="2" borderId="1" xfId="0" applyFont="1" applyFill="1" applyBorder="1" applyAlignment="1">
      <alignment horizontal="right"/>
    </xf>
    <xf numFmtId="0" fontId="25" fillId="2" borderId="1" xfId="0" applyFont="1" applyFill="1" applyBorder="1" applyAlignment="1">
      <alignment horizontal="center" vertical="center" readingOrder="1"/>
    </xf>
    <xf numFmtId="0" fontId="25" fillId="4" borderId="1" xfId="0" applyFont="1" applyFill="1" applyBorder="1" applyAlignment="1">
      <alignment horizontal="center" vertical="center" readingOrder="1"/>
    </xf>
    <xf numFmtId="164" fontId="41" fillId="4" borderId="1" xfId="1" applyNumberFormat="1" applyFont="1" applyFill="1" applyBorder="1" applyAlignment="1">
      <alignment horizontal="center" vertical="center"/>
    </xf>
    <xf numFmtId="15" fontId="27" fillId="2" borderId="1" xfId="0" applyNumberFormat="1" applyFont="1" applyFill="1" applyBorder="1" applyAlignment="1">
      <alignment horizontal="right"/>
    </xf>
    <xf numFmtId="0" fontId="16" fillId="4" borderId="1" xfId="0" applyFont="1" applyFill="1" applyBorder="1"/>
    <xf numFmtId="0" fontId="26" fillId="2" borderId="1" xfId="1" applyFont="1" applyFill="1" applyBorder="1" applyAlignment="1">
      <alignment horizontal="right" vertical="center" readingOrder="2"/>
    </xf>
    <xf numFmtId="165" fontId="6" fillId="2" borderId="1" xfId="0" applyNumberFormat="1" applyFont="1" applyFill="1" applyBorder="1" applyAlignment="1">
      <alignment horizontal="center" vertical="center" wrapText="1" readingOrder="2"/>
    </xf>
    <xf numFmtId="0" fontId="48" fillId="2" borderId="1" xfId="0" applyFont="1" applyFill="1" applyBorder="1" applyAlignment="1">
      <alignment horizontal="center"/>
    </xf>
    <xf numFmtId="0" fontId="16" fillId="2" borderId="1" xfId="0" applyFont="1" applyFill="1" applyBorder="1"/>
    <xf numFmtId="0" fontId="26" fillId="4" borderId="1" xfId="1" applyFont="1" applyFill="1" applyBorder="1" applyAlignment="1">
      <alignment horizontal="right" vertical="center" readingOrder="2"/>
    </xf>
    <xf numFmtId="165" fontId="6" fillId="4" borderId="1" xfId="0" applyNumberFormat="1" applyFont="1" applyFill="1" applyBorder="1" applyAlignment="1">
      <alignment horizontal="center" vertical="center" wrapText="1" readingOrder="2"/>
    </xf>
    <xf numFmtId="0" fontId="48" fillId="4" borderId="1" xfId="0" applyFont="1" applyFill="1" applyBorder="1" applyAlignment="1">
      <alignment horizontal="center"/>
    </xf>
    <xf numFmtId="165" fontId="27" fillId="2" borderId="3" xfId="0" applyNumberFormat="1" applyFont="1" applyFill="1" applyBorder="1"/>
    <xf numFmtId="0" fontId="26" fillId="2" borderId="3" xfId="1" applyFont="1" applyFill="1" applyBorder="1" applyAlignment="1">
      <alignment horizontal="right" vertical="center" readingOrder="2"/>
    </xf>
    <xf numFmtId="164" fontId="16" fillId="2" borderId="3" xfId="1" applyNumberFormat="1" applyFont="1" applyFill="1" applyBorder="1" applyAlignment="1">
      <alignment horizontal="right" vertical="center"/>
    </xf>
    <xf numFmtId="0" fontId="16" fillId="2" borderId="3" xfId="0" applyFont="1" applyFill="1" applyBorder="1" applyAlignment="1">
      <alignment horizontal="right"/>
    </xf>
    <xf numFmtId="0" fontId="27" fillId="2" borderId="3" xfId="0" applyFont="1" applyFill="1" applyBorder="1" applyAlignment="1">
      <alignment horizontal="right"/>
    </xf>
    <xf numFmtId="165" fontId="27" fillId="4" borderId="3" xfId="0" applyNumberFormat="1" applyFont="1" applyFill="1" applyBorder="1"/>
    <xf numFmtId="0" fontId="26" fillId="4" borderId="3" xfId="1" applyFont="1" applyFill="1" applyBorder="1" applyAlignment="1">
      <alignment horizontal="right" vertical="center" readingOrder="2"/>
    </xf>
    <xf numFmtId="164" fontId="16" fillId="4" borderId="3" xfId="1" applyNumberFormat="1" applyFont="1" applyFill="1" applyBorder="1" applyAlignment="1">
      <alignment horizontal="right" vertical="center"/>
    </xf>
    <xf numFmtId="0" fontId="16" fillId="4" borderId="3" xfId="0" applyFont="1" applyFill="1" applyBorder="1" applyAlignment="1">
      <alignment horizontal="right"/>
    </xf>
    <xf numFmtId="0" fontId="27" fillId="4" borderId="3" xfId="0" applyFont="1" applyFill="1" applyBorder="1" applyAlignment="1">
      <alignment horizontal="right"/>
    </xf>
    <xf numFmtId="0" fontId="41" fillId="4" borderId="1" xfId="0" applyFont="1" applyFill="1" applyBorder="1" applyAlignment="1">
      <alignment horizontal="right"/>
    </xf>
    <xf numFmtId="0" fontId="6" fillId="4" borderId="3" xfId="0" applyFont="1" applyFill="1" applyBorder="1"/>
    <xf numFmtId="0" fontId="41" fillId="2" borderId="3" xfId="0" applyFont="1" applyFill="1" applyBorder="1" applyAlignment="1">
      <alignment horizontal="right"/>
    </xf>
    <xf numFmtId="0" fontId="48" fillId="2" borderId="6" xfId="0" applyFont="1" applyFill="1" applyBorder="1" applyAlignment="1">
      <alignment horizontal="center"/>
    </xf>
    <xf numFmtId="0" fontId="6" fillId="2" borderId="3" xfId="0" applyFont="1" applyFill="1" applyBorder="1"/>
    <xf numFmtId="0" fontId="41" fillId="4" borderId="3" xfId="0" applyFont="1" applyFill="1" applyBorder="1" applyAlignment="1">
      <alignment horizontal="right"/>
    </xf>
    <xf numFmtId="0" fontId="48" fillId="4" borderId="6" xfId="0" applyFont="1" applyFill="1" applyBorder="1" applyAlignment="1">
      <alignment horizontal="center"/>
    </xf>
    <xf numFmtId="165" fontId="26" fillId="3" borderId="14" xfId="0" applyNumberFormat="1" applyFont="1" applyFill="1" applyBorder="1"/>
    <xf numFmtId="0" fontId="37" fillId="3" borderId="15" xfId="0" applyFont="1" applyFill="1" applyBorder="1"/>
    <xf numFmtId="0" fontId="37" fillId="3" borderId="14" xfId="0" applyFont="1" applyFill="1" applyBorder="1" applyAlignment="1">
      <alignment horizontal="right"/>
    </xf>
    <xf numFmtId="0" fontId="37" fillId="3" borderId="15" xfId="0" applyFont="1" applyFill="1" applyBorder="1" applyAlignment="1">
      <alignment horizontal="center"/>
    </xf>
    <xf numFmtId="0" fontId="37" fillId="3" borderId="15" xfId="0" applyFont="1" applyFill="1" applyBorder="1" applyAlignment="1">
      <alignment horizontal="center" vertical="center"/>
    </xf>
    <xf numFmtId="0" fontId="49" fillId="3" borderId="15" xfId="0" applyFont="1" applyFill="1" applyBorder="1"/>
    <xf numFmtId="0" fontId="37" fillId="3" borderId="14" xfId="0" applyFont="1" applyFill="1" applyBorder="1"/>
    <xf numFmtId="0" fontId="36" fillId="3" borderId="14" xfId="0" applyFont="1" applyFill="1" applyBorder="1"/>
    <xf numFmtId="0" fontId="27" fillId="2" borderId="0" xfId="0" applyFont="1" applyFill="1" applyAlignment="1">
      <alignment horizontal="center"/>
    </xf>
    <xf numFmtId="0" fontId="27" fillId="0" borderId="0" xfId="0" applyFont="1" applyAlignment="1">
      <alignment horizontal="center"/>
    </xf>
    <xf numFmtId="0" fontId="26" fillId="0" borderId="0" xfId="0" applyFont="1" applyAlignment="1">
      <alignment horizontal="right"/>
    </xf>
    <xf numFmtId="0" fontId="26" fillId="0" borderId="0" xfId="0" applyFont="1" applyAlignment="1">
      <alignment horizontal="right" vertical="center"/>
    </xf>
    <xf numFmtId="0" fontId="27" fillId="0" borderId="0" xfId="0" applyFont="1" applyAlignment="1">
      <alignment horizontal="right"/>
    </xf>
    <xf numFmtId="14" fontId="27" fillId="4" borderId="1" xfId="0" applyNumberFormat="1" applyFont="1" applyFill="1" applyBorder="1" applyAlignment="1">
      <alignment horizontal="right"/>
    </xf>
    <xf numFmtId="0" fontId="47" fillId="4" borderId="1" xfId="0" applyFont="1" applyFill="1" applyBorder="1" applyAlignment="1">
      <alignment horizontal="right"/>
    </xf>
    <xf numFmtId="17" fontId="1" fillId="0" borderId="1" xfId="0" applyNumberFormat="1" applyFont="1" applyBorder="1" applyAlignment="1">
      <alignment horizontal="center"/>
    </xf>
    <xf numFmtId="0" fontId="50" fillId="0" borderId="1" xfId="2" quotePrefix="1" applyBorder="1" applyAlignment="1">
      <alignment horizontal="center"/>
    </xf>
    <xf numFmtId="0" fontId="50" fillId="0" borderId="1" xfId="2" applyBorder="1" applyAlignment="1">
      <alignment horizontal="center"/>
    </xf>
    <xf numFmtId="0" fontId="40" fillId="4" borderId="5" xfId="0" applyFont="1" applyFill="1" applyBorder="1" applyAlignment="1">
      <alignment horizontal="right" vertical="center" readingOrder="2"/>
    </xf>
    <xf numFmtId="0" fontId="40" fillId="2" borderId="5" xfId="0" applyFont="1" applyFill="1" applyBorder="1" applyAlignment="1">
      <alignment horizontal="right" vertical="center" readingOrder="2"/>
    </xf>
    <xf numFmtId="0" fontId="0" fillId="2" borderId="1" xfId="0" applyFill="1" applyBorder="1" applyAlignment="1">
      <alignment horizontal="right"/>
    </xf>
    <xf numFmtId="0" fontId="0" fillId="4" borderId="1" xfId="0" applyFill="1" applyBorder="1" applyAlignment="1">
      <alignment horizontal="right"/>
    </xf>
    <xf numFmtId="0" fontId="0" fillId="0" borderId="1" xfId="0"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0" applyFont="1" applyBorder="1" applyAlignment="1">
      <alignment horizontal="center" vertical="center"/>
    </xf>
    <xf numFmtId="0" fontId="15" fillId="0" borderId="1" xfId="0" applyFont="1" applyBorder="1" applyAlignment="1">
      <alignment horizontal="center" vertical="center" wrapText="1" readingOrder="2"/>
    </xf>
    <xf numFmtId="0" fontId="6" fillId="0" borderId="1" xfId="0" applyFont="1" applyBorder="1" applyAlignment="1">
      <alignment horizontal="center"/>
    </xf>
    <xf numFmtId="0" fontId="7" fillId="0" borderId="0" xfId="0" applyFont="1" applyAlignment="1">
      <alignment horizontal="center" vertical="center"/>
    </xf>
    <xf numFmtId="0" fontId="6" fillId="0" borderId="0" xfId="0" applyFont="1" applyAlignment="1">
      <alignment horizontal="center"/>
    </xf>
    <xf numFmtId="0" fontId="16" fillId="0" borderId="1" xfId="0" applyFont="1" applyBorder="1" applyAlignment="1">
      <alignment horizontal="center"/>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readingOrder="2"/>
    </xf>
    <xf numFmtId="0" fontId="18" fillId="0" borderId="1" xfId="0" applyFont="1" applyBorder="1" applyAlignment="1">
      <alignment horizontal="center" vertical="center" wrapText="1" readingOrder="2"/>
    </xf>
    <xf numFmtId="0" fontId="19" fillId="0" borderId="1" xfId="0" applyFont="1" applyBorder="1" applyAlignment="1">
      <alignment horizontal="center" vertical="center" wrapText="1" readingOrder="1"/>
    </xf>
    <xf numFmtId="0" fontId="10" fillId="0" borderId="1" xfId="0" applyFont="1" applyBorder="1" applyAlignment="1">
      <alignment horizontal="center" vertical="center" wrapText="1" readingOrder="1"/>
    </xf>
    <xf numFmtId="0" fontId="19" fillId="0" borderId="1" xfId="0" applyFont="1" applyBorder="1" applyAlignment="1">
      <alignment horizontal="center" vertical="center" wrapText="1" readingOrder="2"/>
    </xf>
    <xf numFmtId="0" fontId="1" fillId="0" borderId="2" xfId="0" applyFont="1" applyBorder="1" applyAlignment="1">
      <alignment horizontal="center"/>
    </xf>
    <xf numFmtId="0" fontId="0" fillId="0" borderId="3" xfId="0" applyBorder="1" applyAlignment="1">
      <alignment horizontal="center" vertical="center" wrapText="1"/>
    </xf>
    <xf numFmtId="0" fontId="1" fillId="0" borderId="2" xfId="0" applyFont="1" applyBorder="1" applyAlignment="1">
      <alignment horizontal="center" vertical="top" wrapText="1"/>
    </xf>
    <xf numFmtId="0" fontId="3" fillId="0" borderId="1" xfId="0" applyFont="1" applyBorder="1" applyAlignment="1">
      <alignment horizontal="center" vertical="center" wrapText="1"/>
    </xf>
    <xf numFmtId="0" fontId="1" fillId="0" borderId="10" xfId="0" applyFont="1" applyBorder="1" applyAlignment="1">
      <alignment horizontal="center" vertical="center" wrapText="1"/>
    </xf>
    <xf numFmtId="164" fontId="6" fillId="0" borderId="1" xfId="1" applyNumberFormat="1" applyFont="1" applyBorder="1" applyAlignment="1">
      <alignment horizontal="center" vertical="center"/>
    </xf>
    <xf numFmtId="164" fontId="6" fillId="0" borderId="4" xfId="1" applyNumberFormat="1" applyFont="1" applyBorder="1" applyAlignment="1">
      <alignment horizontal="center" vertical="center"/>
    </xf>
    <xf numFmtId="0" fontId="1" fillId="0" borderId="8" xfId="0" applyFont="1" applyBorder="1" applyAlignment="1">
      <alignment horizontal="center"/>
    </xf>
    <xf numFmtId="0" fontId="0" fillId="0" borderId="3" xfId="0" applyBorder="1" applyAlignment="1">
      <alignment horizontal="center"/>
    </xf>
    <xf numFmtId="0" fontId="20" fillId="0" borderId="1" xfId="0" applyFont="1" applyBorder="1" applyAlignment="1">
      <alignment horizontal="center" vertical="center" wrapText="1" readingOrder="2"/>
    </xf>
    <xf numFmtId="0" fontId="20" fillId="0" borderId="1" xfId="0" applyFont="1" applyBorder="1" applyAlignment="1">
      <alignment horizontal="center" vertical="center" wrapText="1"/>
    </xf>
    <xf numFmtId="0" fontId="17"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1" fillId="0" borderId="0" xfId="0" applyFont="1" applyAlignment="1">
      <alignment horizontal="center" vertical="center" wrapText="1"/>
    </xf>
    <xf numFmtId="0" fontId="50" fillId="0" borderId="1" xfId="2" applyFill="1" applyBorder="1" applyAlignment="1">
      <alignment horizontal="right" wrapText="1"/>
    </xf>
    <xf numFmtId="0" fontId="50" fillId="0" borderId="1" xfId="2" applyBorder="1" applyAlignment="1">
      <alignment horizontal="center" vertical="center"/>
    </xf>
    <xf numFmtId="0" fontId="50" fillId="0" borderId="1" xfId="2" applyBorder="1" applyAlignment="1">
      <alignment wrapText="1"/>
    </xf>
    <xf numFmtId="0" fontId="50" fillId="0" borderId="1" xfId="2"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0" fillId="0" borderId="5" xfId="0" applyBorder="1" applyAlignment="1">
      <alignment horizontal="left"/>
    </xf>
    <xf numFmtId="0" fontId="50" fillId="0" borderId="1" xfId="2" applyBorder="1" applyAlignment="1">
      <alignment horizontal="center" wrapText="1"/>
    </xf>
    <xf numFmtId="0" fontId="50" fillId="0" borderId="1" xfId="2" applyBorder="1" applyAlignment="1">
      <alignment horizontal="center" vertical="center" wrapText="1"/>
    </xf>
    <xf numFmtId="0" fontId="54" fillId="0" borderId="1" xfId="0" applyFont="1" applyBorder="1" applyAlignment="1">
      <alignment vertical="center" wrapText="1"/>
    </xf>
    <xf numFmtId="0" fontId="54"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0" xfId="0" applyFont="1" applyBorder="1" applyAlignment="1">
      <alignment horizontal="center" vertical="center" wrapText="1"/>
    </xf>
    <xf numFmtId="0" fontId="0" fillId="0" borderId="1" xfId="0" applyBorder="1" applyAlignment="1">
      <alignment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 xfId="0"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0" fillId="0" borderId="5" xfId="0" applyBorder="1" applyAlignment="1"/>
    <xf numFmtId="0" fontId="55" fillId="0" borderId="3" xfId="0" applyFont="1" applyBorder="1" applyAlignment="1">
      <alignment horizontal="center" vertical="center" wrapText="1"/>
    </xf>
    <xf numFmtId="0" fontId="10" fillId="0" borderId="1" xfId="0" applyFont="1" applyBorder="1" applyAlignment="1">
      <alignment horizontal="center" vertical="center"/>
    </xf>
    <xf numFmtId="0" fontId="1" fillId="0" borderId="1" xfId="0" applyFont="1" applyBorder="1" applyAlignment="1">
      <alignment horizontal="center"/>
    </xf>
    <xf numFmtId="0" fontId="50" fillId="0" borderId="1" xfId="2" applyBorder="1" applyAlignment="1">
      <alignment horizontal="center"/>
    </xf>
    <xf numFmtId="0" fontId="37" fillId="3" borderId="15" xfId="0" applyFont="1" applyFill="1" applyBorder="1" applyAlignment="1">
      <alignment horizontal="center"/>
    </xf>
    <xf numFmtId="0" fontId="27" fillId="2" borderId="0" xfId="0" applyFont="1" applyFill="1" applyAlignment="1">
      <alignment horizontal="center"/>
    </xf>
    <xf numFmtId="0" fontId="27" fillId="2" borderId="0" xfId="0" applyFont="1" applyFill="1" applyAlignment="1">
      <alignment horizontal="right"/>
    </xf>
    <xf numFmtId="0" fontId="29" fillId="2" borderId="0" xfId="0" applyFont="1" applyFill="1" applyAlignment="1">
      <alignment horizontal="right"/>
    </xf>
    <xf numFmtId="0" fontId="1" fillId="0" borderId="1" xfId="0" applyFont="1" applyBorder="1" applyAlignment="1">
      <alignment horizontal="center" vertical="center" wrapText="1"/>
    </xf>
    <xf numFmtId="0" fontId="1" fillId="0" borderId="1" xfId="0" applyFont="1" applyBorder="1" applyAlignment="1">
      <alignment horizontal="center"/>
    </xf>
    <xf numFmtId="0" fontId="50" fillId="0" borderId="1" xfId="2" applyBorder="1" applyAlignment="1">
      <alignment horizontal="center" vertical="center" wrapText="1"/>
    </xf>
    <xf numFmtId="0" fontId="50" fillId="0" borderId="1" xfId="2" applyBorder="1" applyAlignment="1">
      <alignment horizontal="center"/>
    </xf>
    <xf numFmtId="0" fontId="1" fillId="0" borderId="1" xfId="0" applyFont="1" applyBorder="1" applyAlignment="1">
      <alignment horizontal="center" vertical="center"/>
    </xf>
    <xf numFmtId="0" fontId="1" fillId="0" borderId="3" xfId="0" applyFont="1" applyBorder="1" applyAlignment="1">
      <alignment horizontal="center"/>
    </xf>
    <xf numFmtId="0" fontId="0" fillId="0" borderId="5" xfId="0" applyBorder="1"/>
    <xf numFmtId="0" fontId="58" fillId="0" borderId="1" xfId="0" applyFont="1" applyBorder="1" applyAlignment="1">
      <alignment vertical="center"/>
    </xf>
    <xf numFmtId="0" fontId="0" fillId="0" borderId="2" xfId="0" applyBorder="1"/>
    <xf numFmtId="14" fontId="27" fillId="2" borderId="1" xfId="0" applyNumberFormat="1" applyFont="1" applyFill="1" applyBorder="1" applyAlignment="1">
      <alignment horizontal="right"/>
    </xf>
    <xf numFmtId="0" fontId="4" fillId="0" borderId="1" xfId="0" applyFont="1" applyFill="1" applyBorder="1" applyAlignment="1">
      <alignment horizont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1" fillId="0" borderId="1" xfId="0" applyFont="1" applyFill="1" applyBorder="1" applyAlignment="1">
      <alignment horizontal="right" vertical="center" readingOrder="2"/>
    </xf>
    <xf numFmtId="0" fontId="50" fillId="0" borderId="1" xfId="2"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xf>
    <xf numFmtId="0" fontId="50" fillId="0" borderId="1" xfId="2" applyBorder="1" applyAlignment="1">
      <alignment horizontal="center"/>
    </xf>
    <xf numFmtId="0" fontId="50" fillId="0" borderId="1" xfId="2"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37" fillId="3" borderId="15" xfId="0" applyFont="1" applyFill="1" applyBorder="1" applyAlignment="1">
      <alignment horizontal="center"/>
    </xf>
    <xf numFmtId="0" fontId="27" fillId="2" borderId="0" xfId="0" applyFont="1" applyFill="1" applyAlignment="1">
      <alignment horizontal="center"/>
    </xf>
    <xf numFmtId="0" fontId="27" fillId="2" borderId="0" xfId="0" applyFont="1" applyFill="1" applyAlignment="1">
      <alignment horizontal="right"/>
    </xf>
    <xf numFmtId="0" fontId="29" fillId="2" borderId="0" xfId="0" applyFont="1" applyFill="1" applyAlignment="1">
      <alignment horizontal="right"/>
    </xf>
    <xf numFmtId="0" fontId="0" fillId="0" borderId="0" xfId="0" applyAlignment="1">
      <alignment wrapText="1"/>
    </xf>
    <xf numFmtId="17" fontId="1" fillId="0" borderId="1" xfId="0" applyNumberFormat="1" applyFont="1" applyBorder="1" applyAlignment="1">
      <alignment horizontal="center" wrapText="1"/>
    </xf>
    <xf numFmtId="0" fontId="50" fillId="0" borderId="1" xfId="2" quotePrefix="1" applyBorder="1" applyAlignment="1">
      <alignment horizontal="center" wrapText="1"/>
    </xf>
    <xf numFmtId="0" fontId="0" fillId="0" borderId="1" xfId="0" applyBorder="1" applyAlignment="1">
      <alignment wrapText="1"/>
    </xf>
    <xf numFmtId="0" fontId="1" fillId="0" borderId="1" xfId="0" applyFont="1" applyBorder="1" applyAlignment="1">
      <alignment horizontal="center" wrapText="1"/>
    </xf>
    <xf numFmtId="0" fontId="50" fillId="0" borderId="1" xfId="2" applyFont="1" applyBorder="1" applyAlignment="1">
      <alignment horizontal="center" wrapText="1"/>
    </xf>
    <xf numFmtId="0" fontId="25" fillId="0" borderId="1" xfId="0" applyFont="1" applyBorder="1" applyAlignment="1">
      <alignment horizontal="right"/>
    </xf>
    <xf numFmtId="0" fontId="0" fillId="0" borderId="1" xfId="0" applyBorder="1" applyAlignment="1">
      <alignment horizontal="right"/>
    </xf>
    <xf numFmtId="0" fontId="25" fillId="0" borderId="1" xfId="0" applyFont="1" applyBorder="1" applyAlignment="1">
      <alignment horizontal="center"/>
    </xf>
    <xf numFmtId="0" fontId="0" fillId="0" borderId="1" xfId="0" applyBorder="1" applyAlignment="1">
      <alignment horizontal="center" wrapText="1"/>
    </xf>
    <xf numFmtId="0" fontId="10" fillId="0" borderId="1" xfId="0" applyFont="1" applyFill="1" applyBorder="1" applyAlignment="1">
      <alignment horizontal="center" vertical="center" wrapText="1" readingOrder="2"/>
    </xf>
    <xf numFmtId="0" fontId="10" fillId="0" borderId="1" xfId="0" applyFont="1" applyFill="1" applyBorder="1" applyAlignment="1">
      <alignment horizontal="center" vertical="center" wrapText="1" readingOrder="1"/>
    </xf>
    <xf numFmtId="0" fontId="41" fillId="0" borderId="1" xfId="0" applyFont="1" applyBorder="1" applyAlignment="1">
      <alignment horizontal="center" vertical="center"/>
    </xf>
    <xf numFmtId="0" fontId="25" fillId="0" borderId="1" xfId="0" applyFont="1" applyBorder="1" applyAlignment="1">
      <alignment horizontal="center" vertical="center"/>
    </xf>
    <xf numFmtId="0" fontId="1" fillId="0" borderId="0" xfId="0" applyFont="1"/>
    <xf numFmtId="0" fontId="0" fillId="0" borderId="0" xfId="0" applyAlignment="1">
      <alignment horizontal="center" vertical="center"/>
    </xf>
    <xf numFmtId="0" fontId="0" fillId="0" borderId="0" xfId="0" applyFont="1"/>
    <xf numFmtId="0" fontId="0" fillId="0" borderId="0" xfId="0" applyFont="1" applyAlignment="1">
      <alignment horizontal="center"/>
    </xf>
    <xf numFmtId="1" fontId="0" fillId="0" borderId="0" xfId="0" applyNumberFormat="1" applyFont="1" applyAlignment="1">
      <alignment horizontal="center"/>
    </xf>
    <xf numFmtId="0" fontId="0" fillId="0" borderId="3" xfId="0" applyFont="1" applyBorder="1" applyAlignment="1">
      <alignment horizontal="center" vertical="center"/>
    </xf>
    <xf numFmtId="1" fontId="0" fillId="0" borderId="3" xfId="0" applyNumberFormat="1" applyFont="1" applyBorder="1" applyAlignment="1">
      <alignment horizontal="center" vertical="center"/>
    </xf>
    <xf numFmtId="0" fontId="0" fillId="0" borderId="1" xfId="0" applyFont="1" applyBorder="1" applyAlignment="1">
      <alignment horizontal="center" vertical="center"/>
    </xf>
    <xf numFmtId="1"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3"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3" xfId="0" applyFont="1" applyBorder="1" applyAlignment="1">
      <alignment horizontal="left" vertical="center" wrapText="1"/>
    </xf>
    <xf numFmtId="0" fontId="0" fillId="0" borderId="3" xfId="0" applyFont="1" applyBorder="1" applyAlignment="1">
      <alignment horizontal="center" vertical="center" wrapText="1"/>
    </xf>
    <xf numFmtId="1" fontId="1" fillId="0" borderId="0" xfId="0" applyNumberFormat="1" applyFont="1" applyAlignment="1">
      <alignment horizontal="center"/>
    </xf>
    <xf numFmtId="0" fontId="63" fillId="0" borderId="0" xfId="0" applyFont="1" applyAlignment="1"/>
    <xf numFmtId="1" fontId="1" fillId="0" borderId="3" xfId="0" applyNumberFormat="1" applyFont="1" applyBorder="1" applyAlignment="1">
      <alignment horizontal="center"/>
    </xf>
    <xf numFmtId="0" fontId="0" fillId="0" borderId="1" xfId="0" applyFont="1" applyBorder="1" applyAlignment="1">
      <alignment horizontal="center"/>
    </xf>
    <xf numFmtId="1" fontId="0" fillId="0" borderId="1" xfId="0" applyNumberFormat="1" applyFont="1" applyBorder="1" applyAlignment="1">
      <alignment horizontal="center"/>
    </xf>
    <xf numFmtId="1" fontId="0" fillId="0" borderId="3" xfId="0" applyNumberFormat="1" applyFont="1" applyBorder="1" applyAlignment="1">
      <alignment vertical="center"/>
    </xf>
    <xf numFmtId="0" fontId="0" fillId="0" borderId="3" xfId="0" applyFont="1" applyBorder="1" applyAlignment="1">
      <alignment vertical="center"/>
    </xf>
    <xf numFmtId="0" fontId="0" fillId="0" borderId="0" xfId="0" applyFont="1" applyAlignment="1">
      <alignment horizontal="center" vertical="center"/>
    </xf>
    <xf numFmtId="0" fontId="0" fillId="0" borderId="3" xfId="0" applyFont="1" applyBorder="1" applyAlignment="1">
      <alignment horizontal="center"/>
    </xf>
    <xf numFmtId="0" fontId="61" fillId="0" borderId="3" xfId="0" applyNumberFormat="1" applyFont="1" applyBorder="1" applyAlignment="1">
      <alignment horizontal="left" vertical="center" wrapText="1"/>
    </xf>
    <xf numFmtId="0" fontId="0" fillId="0" borderId="28" xfId="0" applyFont="1" applyBorder="1" applyAlignment="1">
      <alignment horizontal="center"/>
    </xf>
    <xf numFmtId="1" fontId="0" fillId="0" borderId="1" xfId="0" applyNumberFormat="1" applyFont="1" applyBorder="1" applyAlignment="1">
      <alignment horizontal="center" vertical="center" wrapText="1"/>
    </xf>
    <xf numFmtId="1" fontId="0" fillId="0" borderId="3" xfId="0" applyNumberFormat="1" applyFont="1" applyBorder="1" applyAlignment="1">
      <alignment horizontal="center" vertical="center" wrapText="1"/>
    </xf>
    <xf numFmtId="0" fontId="0" fillId="0" borderId="0" xfId="0" applyFont="1" applyAlignment="1">
      <alignment vertical="center"/>
    </xf>
    <xf numFmtId="1" fontId="0" fillId="0" borderId="3" xfId="0" applyNumberFormat="1" applyFont="1" applyBorder="1" applyAlignment="1">
      <alignment horizontal="center"/>
    </xf>
    <xf numFmtId="1" fontId="0" fillId="0" borderId="28" xfId="0" applyNumberFormat="1" applyFont="1" applyBorder="1" applyAlignment="1">
      <alignment horizontal="center"/>
    </xf>
    <xf numFmtId="0" fontId="0" fillId="0" borderId="6" xfId="0" applyFont="1" applyBorder="1" applyAlignment="1">
      <alignment horizontal="center"/>
    </xf>
    <xf numFmtId="0" fontId="0" fillId="0" borderId="0" xfId="0" applyFont="1" applyBorder="1" applyAlignment="1">
      <alignment horizontal="center"/>
    </xf>
    <xf numFmtId="1" fontId="0" fillId="0" borderId="0" xfId="0" applyNumberFormat="1" applyFont="1" applyBorder="1" applyAlignment="1">
      <alignment horizontal="center"/>
    </xf>
    <xf numFmtId="0" fontId="0" fillId="0" borderId="18" xfId="0" applyFont="1" applyBorder="1" applyAlignment="1">
      <alignment horizontal="center"/>
    </xf>
    <xf numFmtId="0" fontId="0" fillId="0" borderId="9" xfId="0" applyFont="1" applyBorder="1" applyAlignment="1">
      <alignment horizontal="center"/>
    </xf>
    <xf numFmtId="1" fontId="0" fillId="0" borderId="9" xfId="0" applyNumberFormat="1" applyFont="1" applyBorder="1" applyAlignment="1">
      <alignment horizontal="center"/>
    </xf>
    <xf numFmtId="0" fontId="0" fillId="0" borderId="19" xfId="0" applyFont="1" applyBorder="1" applyAlignment="1">
      <alignment horizontal="center"/>
    </xf>
    <xf numFmtId="17" fontId="66" fillId="0" borderId="1" xfId="2" quotePrefix="1" applyNumberFormat="1" applyFont="1" applyBorder="1" applyAlignment="1">
      <alignment horizontal="center" vertical="center"/>
    </xf>
    <xf numFmtId="0" fontId="66" fillId="0" borderId="1" xfId="2"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20" xfId="0" applyFont="1" applyBorder="1" applyAlignment="1">
      <alignment horizontal="center" vertical="center"/>
    </xf>
    <xf numFmtId="0" fontId="0" fillId="0" borderId="24" xfId="0" applyFont="1" applyBorder="1" applyAlignment="1">
      <alignment horizontal="center" vertical="center"/>
    </xf>
    <xf numFmtId="0" fontId="0" fillId="0" borderId="21" xfId="0" applyFont="1" applyBorder="1" applyAlignment="1">
      <alignment horizontal="center" vertical="center"/>
    </xf>
    <xf numFmtId="1" fontId="0" fillId="0" borderId="3" xfId="0" applyNumberFormat="1" applyFont="1" applyBorder="1" applyAlignment="1">
      <alignment horizontal="center" vertical="center"/>
    </xf>
    <xf numFmtId="17" fontId="65" fillId="0" borderId="1" xfId="2" quotePrefix="1" applyNumberFormat="1" applyFont="1" applyBorder="1" applyAlignment="1">
      <alignment horizontal="center" vertical="center"/>
    </xf>
    <xf numFmtId="0" fontId="65" fillId="0" borderId="1" xfId="2" applyFont="1" applyBorder="1" applyAlignment="1">
      <alignment horizontal="center" vertical="center"/>
    </xf>
    <xf numFmtId="1" fontId="0" fillId="0" borderId="4" xfId="0" applyNumberFormat="1" applyFont="1" applyBorder="1" applyAlignment="1">
      <alignment horizontal="center" vertical="center"/>
    </xf>
    <xf numFmtId="1" fontId="0" fillId="0" borderId="8" xfId="0" applyNumberFormat="1" applyFont="1" applyBorder="1" applyAlignment="1">
      <alignment horizontal="center" vertical="center"/>
    </xf>
    <xf numFmtId="0" fontId="0" fillId="0" borderId="6"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1" fontId="0" fillId="0" borderId="1" xfId="0" applyNumberFormat="1" applyFont="1" applyBorder="1" applyAlignment="1">
      <alignment horizontal="center" vertical="center" wrapText="1"/>
    </xf>
    <xf numFmtId="1" fontId="0" fillId="0" borderId="3"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17" fontId="64" fillId="0" borderId="1" xfId="2" quotePrefix="1" applyNumberFormat="1" applyFont="1" applyBorder="1" applyAlignment="1">
      <alignment horizontal="center" vertical="center"/>
    </xf>
    <xf numFmtId="0" fontId="64" fillId="0" borderId="1" xfId="2" applyFont="1" applyBorder="1" applyAlignment="1">
      <alignment horizontal="center" vertical="center"/>
    </xf>
    <xf numFmtId="0" fontId="0" fillId="0" borderId="1" xfId="0" applyFont="1" applyBorder="1" applyAlignment="1">
      <alignment vertical="center" wrapText="1"/>
    </xf>
    <xf numFmtId="0" fontId="0" fillId="0" borderId="3" xfId="0" applyFont="1" applyBorder="1" applyAlignment="1">
      <alignment vertical="center" wrapText="1"/>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60" fillId="0" borderId="1" xfId="0" applyFont="1" applyBorder="1" applyAlignment="1">
      <alignment horizontal="center" vertical="center"/>
    </xf>
    <xf numFmtId="0" fontId="2" fillId="0" borderId="0" xfId="0" applyFont="1" applyAlignment="1">
      <alignment horizontal="center"/>
    </xf>
    <xf numFmtId="0" fontId="0" fillId="0" borderId="5"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12" fillId="0" borderId="3" xfId="0" applyFont="1" applyBorder="1" applyAlignment="1">
      <alignment horizontal="right" vertical="center" wrapText="1"/>
    </xf>
    <xf numFmtId="0" fontId="12" fillId="0" borderId="4" xfId="0" applyFont="1" applyBorder="1" applyAlignment="1">
      <alignment horizontal="right" vertical="center" wrapText="1"/>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applyAlignment="1">
      <alignment horizontal="left"/>
    </xf>
    <xf numFmtId="0" fontId="0" fillId="0" borderId="7" xfId="0" applyBorder="1" applyAlignment="1">
      <alignment horizontal="left"/>
    </xf>
    <xf numFmtId="0" fontId="50" fillId="0" borderId="5" xfId="2" applyBorder="1" applyAlignment="1">
      <alignment horizontal="center" vertical="center" wrapText="1"/>
    </xf>
    <xf numFmtId="0" fontId="50" fillId="0" borderId="13" xfId="2"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50" fillId="0" borderId="3" xfId="2" applyBorder="1" applyAlignment="1">
      <alignment horizontal="center" vertical="center"/>
    </xf>
    <xf numFmtId="0" fontId="50" fillId="0" borderId="8" xfId="2" applyBorder="1" applyAlignment="1">
      <alignment horizontal="center" vertical="center"/>
    </xf>
    <xf numFmtId="0" fontId="50" fillId="0" borderId="4" xfId="2" applyBorder="1" applyAlignment="1">
      <alignment horizontal="center" vertical="center"/>
    </xf>
    <xf numFmtId="0" fontId="50" fillId="0" borderId="3" xfId="2" applyBorder="1" applyAlignment="1">
      <alignment horizontal="center" vertical="center" wrapText="1"/>
    </xf>
    <xf numFmtId="0" fontId="50" fillId="0" borderId="8" xfId="2" applyBorder="1" applyAlignment="1">
      <alignment horizontal="center" vertical="center" wrapText="1"/>
    </xf>
    <xf numFmtId="0" fontId="50" fillId="0" borderId="4" xfId="2" applyBorder="1" applyAlignment="1">
      <alignment horizontal="center" vertical="center" wrapText="1"/>
    </xf>
    <xf numFmtId="0" fontId="50" fillId="0" borderId="1" xfId="2" applyBorder="1" applyAlignment="1">
      <alignment horizontal="center" vertical="center" wrapText="1"/>
    </xf>
    <xf numFmtId="0" fontId="50" fillId="0" borderId="5" xfId="2" applyBorder="1" applyAlignment="1">
      <alignment horizontal="center"/>
    </xf>
    <xf numFmtId="0" fontId="50" fillId="0" borderId="13" xfId="2" applyBorder="1" applyAlignment="1">
      <alignment horizontal="center"/>
    </xf>
    <xf numFmtId="0" fontId="50" fillId="0" borderId="1" xfId="2" applyBorder="1" applyAlignment="1">
      <alignment horizontal="center"/>
    </xf>
    <xf numFmtId="0" fontId="50" fillId="0" borderId="1" xfId="2" applyBorder="1" applyAlignment="1">
      <alignment horizontal="center" vertical="center"/>
    </xf>
    <xf numFmtId="0" fontId="1" fillId="0" borderId="4"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50" fillId="0" borderId="2" xfId="2"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57" fillId="0" borderId="1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0" fillId="0" borderId="1" xfId="0" applyBorder="1" applyAlignment="1">
      <alignment horizontal="center" vertical="center" wrapText="1"/>
    </xf>
    <xf numFmtId="0" fontId="52" fillId="2" borderId="0" xfId="0" applyFont="1" applyFill="1" applyAlignment="1">
      <alignment horizontal="center"/>
    </xf>
    <xf numFmtId="0" fontId="29" fillId="2" borderId="0" xfId="0" applyFont="1" applyFill="1" applyAlignment="1">
      <alignment horizontal="right"/>
    </xf>
    <xf numFmtId="0" fontId="33" fillId="2" borderId="0" xfId="0" applyFont="1" applyFill="1" applyAlignment="1">
      <alignment horizontal="center"/>
    </xf>
    <xf numFmtId="0" fontId="34" fillId="2" borderId="9" xfId="0" applyFont="1" applyFill="1" applyBorder="1" applyAlignment="1">
      <alignment horizontal="center"/>
    </xf>
    <xf numFmtId="0" fontId="35" fillId="3" borderId="3" xfId="0" applyFont="1" applyFill="1" applyBorder="1" applyAlignment="1">
      <alignment horizontal="center" vertical="center" wrapText="1" readingOrder="2"/>
    </xf>
    <xf numFmtId="0" fontId="35" fillId="3" borderId="4" xfId="0" applyFont="1" applyFill="1" applyBorder="1" applyAlignment="1">
      <alignment horizontal="center" vertical="center" wrapText="1" readingOrder="2"/>
    </xf>
    <xf numFmtId="0" fontId="36" fillId="3" borderId="3" xfId="0" applyFont="1" applyFill="1" applyBorder="1" applyAlignment="1">
      <alignment horizontal="center" vertical="center" wrapText="1" readingOrder="2"/>
    </xf>
    <xf numFmtId="0" fontId="36" fillId="3" borderId="4" xfId="0" applyFont="1" applyFill="1" applyBorder="1" applyAlignment="1">
      <alignment horizontal="center" vertical="center" wrapText="1" readingOrder="2"/>
    </xf>
    <xf numFmtId="0" fontId="36" fillId="3" borderId="5" xfId="0" applyFont="1" applyFill="1" applyBorder="1" applyAlignment="1">
      <alignment horizontal="center"/>
    </xf>
    <xf numFmtId="0" fontId="36" fillId="3" borderId="13" xfId="0" applyFont="1" applyFill="1" applyBorder="1" applyAlignment="1">
      <alignment horizontal="center"/>
    </xf>
    <xf numFmtId="0" fontId="36" fillId="3" borderId="2" xfId="0" applyFont="1" applyFill="1" applyBorder="1" applyAlignment="1">
      <alignment horizontal="center"/>
    </xf>
    <xf numFmtId="0" fontId="38" fillId="3" borderId="3" xfId="0" quotePrefix="1" applyFont="1" applyFill="1" applyBorder="1" applyAlignment="1">
      <alignment horizontal="center" vertical="center"/>
    </xf>
    <xf numFmtId="0" fontId="38" fillId="3" borderId="4" xfId="0" quotePrefix="1" applyFont="1" applyFill="1" applyBorder="1" applyAlignment="1">
      <alignment horizontal="center" vertical="center"/>
    </xf>
    <xf numFmtId="164" fontId="41" fillId="2" borderId="5" xfId="1" applyNumberFormat="1" applyFont="1" applyFill="1" applyBorder="1" applyAlignment="1">
      <alignment horizontal="center" vertical="center"/>
    </xf>
    <xf numFmtId="164" fontId="41" fillId="2" borderId="2" xfId="1" applyNumberFormat="1" applyFont="1" applyFill="1" applyBorder="1" applyAlignment="1">
      <alignment horizontal="center" vertical="center"/>
    </xf>
    <xf numFmtId="164" fontId="41" fillId="4" borderId="5" xfId="1" applyNumberFormat="1" applyFont="1" applyFill="1" applyBorder="1" applyAlignment="1">
      <alignment horizontal="center" vertical="center"/>
    </xf>
    <xf numFmtId="164" fontId="41" fillId="4" borderId="13" xfId="1" applyNumberFormat="1" applyFont="1" applyFill="1" applyBorder="1" applyAlignment="1">
      <alignment horizontal="center" vertical="center"/>
    </xf>
    <xf numFmtId="164" fontId="41" fillId="4" borderId="2" xfId="1" applyNumberFormat="1" applyFont="1" applyFill="1" applyBorder="1" applyAlignment="1">
      <alignment horizontal="center" vertical="center"/>
    </xf>
    <xf numFmtId="0" fontId="37" fillId="3" borderId="16" xfId="0" applyFont="1" applyFill="1" applyBorder="1" applyAlignment="1">
      <alignment horizontal="center"/>
    </xf>
    <xf numFmtId="0" fontId="37" fillId="3" borderId="15" xfId="0" applyFont="1" applyFill="1" applyBorder="1" applyAlignment="1">
      <alignment horizontal="center"/>
    </xf>
    <xf numFmtId="0" fontId="37" fillId="3" borderId="17" xfId="0" applyFont="1" applyFill="1" applyBorder="1" applyAlignment="1">
      <alignment horizontal="center"/>
    </xf>
    <xf numFmtId="0" fontId="27" fillId="2" borderId="0" xfId="0" applyFont="1" applyFill="1" applyAlignment="1">
      <alignment horizontal="center"/>
    </xf>
    <xf numFmtId="0" fontId="27" fillId="2" borderId="0" xfId="0" applyFont="1" applyFill="1" applyAlignment="1">
      <alignment horizontal="right"/>
    </xf>
    <xf numFmtId="0" fontId="59" fillId="2" borderId="0" xfId="0" applyFont="1" applyFill="1" applyAlignment="1">
      <alignment horizontal="right"/>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12" xfId="0" applyFont="1" applyBorder="1" applyAlignment="1">
      <alignment horizontal="center" vertical="center"/>
    </xf>
    <xf numFmtId="0" fontId="0" fillId="0" borderId="0" xfId="0" applyAlignment="1">
      <alignment vertical="center" wrapText="1"/>
    </xf>
    <xf numFmtId="0" fontId="0" fillId="0" borderId="3" xfId="0" applyFont="1" applyBorder="1" applyAlignment="1">
      <alignment horizontal="center"/>
    </xf>
    <xf numFmtId="0" fontId="0" fillId="0" borderId="4" xfId="0" applyFont="1" applyBorder="1" applyAlignment="1">
      <alignment horizontal="center"/>
    </xf>
    <xf numFmtId="0" fontId="61" fillId="0" borderId="1" xfId="0" applyFont="1" applyBorder="1" applyAlignment="1">
      <alignment vertical="center" wrapText="1"/>
    </xf>
    <xf numFmtId="0" fontId="61" fillId="0" borderId="1" xfId="0" applyFont="1" applyBorder="1" applyAlignment="1">
      <alignment horizontal="center" vertical="center" wrapText="1"/>
    </xf>
    <xf numFmtId="0" fontId="0" fillId="0" borderId="8" xfId="0" applyFont="1" applyBorder="1" applyAlignment="1">
      <alignment horizontal="center"/>
    </xf>
    <xf numFmtId="14" fontId="61" fillId="0" borderId="3" xfId="0" applyNumberFormat="1" applyFont="1" applyBorder="1" applyAlignment="1">
      <alignment horizontal="center" vertical="center" wrapText="1"/>
    </xf>
    <xf numFmtId="0" fontId="61" fillId="0" borderId="3" xfId="0" applyFont="1" applyBorder="1" applyAlignment="1">
      <alignment vertical="center" wrapText="1"/>
    </xf>
    <xf numFmtId="0" fontId="61" fillId="0" borderId="1" xfId="0" applyFont="1" applyBorder="1" applyAlignment="1">
      <alignment horizontal="center" vertical="center" wrapText="1"/>
    </xf>
    <xf numFmtId="0" fontId="61" fillId="0" borderId="1" xfId="0" applyFont="1" applyBorder="1" applyAlignment="1">
      <alignment vertical="center" wrapText="1"/>
    </xf>
    <xf numFmtId="0" fontId="61" fillId="0" borderId="3" xfId="0" applyFont="1" applyBorder="1" applyAlignment="1">
      <alignment horizontal="center" vertical="center" wrapText="1"/>
    </xf>
    <xf numFmtId="0" fontId="61" fillId="0" borderId="3" xfId="0" applyFont="1" applyBorder="1" applyAlignment="1">
      <alignment vertical="center" wrapText="1"/>
    </xf>
    <xf numFmtId="0" fontId="61" fillId="0" borderId="1" xfId="0" applyFont="1" applyBorder="1" applyAlignment="1">
      <alignment horizontal="center" vertical="center" wrapText="1" readingOrder="2"/>
    </xf>
    <xf numFmtId="0" fontId="61" fillId="0" borderId="3" xfId="0" applyFont="1" applyBorder="1" applyAlignment="1">
      <alignment horizontal="center" vertical="center" wrapText="1"/>
    </xf>
    <xf numFmtId="0" fontId="61" fillId="0" borderId="1" xfId="0" applyFont="1" applyBorder="1" applyAlignment="1">
      <alignment horizontal="justify" vertical="center" wrapText="1"/>
    </xf>
    <xf numFmtId="0" fontId="61" fillId="0" borderId="3" xfId="0" applyFont="1" applyBorder="1" applyAlignment="1">
      <alignment horizontal="left" vertical="center" wrapText="1" readingOrder="2"/>
    </xf>
    <xf numFmtId="0" fontId="61" fillId="0" borderId="3" xfId="0" applyFont="1" applyBorder="1" applyAlignment="1">
      <alignment horizontal="justify" vertical="center" wrapText="1"/>
    </xf>
    <xf numFmtId="0" fontId="61" fillId="0" borderId="1" xfId="0" applyFont="1" applyBorder="1" applyAlignment="1">
      <alignment horizontal="left" vertical="center" wrapText="1" readingOrder="2"/>
    </xf>
    <xf numFmtId="0" fontId="61" fillId="0" borderId="3" xfId="0" applyFont="1" applyBorder="1" applyAlignment="1">
      <alignment horizontal="left" vertical="center" wrapText="1"/>
    </xf>
    <xf numFmtId="0" fontId="61" fillId="0" borderId="1" xfId="0" applyFont="1" applyBorder="1" applyAlignment="1">
      <alignment horizontal="left" vertical="center" wrapText="1"/>
    </xf>
    <xf numFmtId="14" fontId="61" fillId="0" borderId="1" xfId="0" applyNumberFormat="1" applyFont="1" applyBorder="1" applyAlignment="1">
      <alignment horizontal="center" vertical="center" wrapText="1"/>
    </xf>
    <xf numFmtId="1" fontId="71" fillId="0" borderId="3" xfId="0" applyNumberFormat="1" applyFont="1" applyBorder="1" applyAlignment="1">
      <alignment horizontal="center" vertical="center" wrapText="1"/>
    </xf>
    <xf numFmtId="1" fontId="71" fillId="0" borderId="1" xfId="0" applyNumberFormat="1" applyFont="1" applyBorder="1" applyAlignment="1">
      <alignment horizontal="center" vertical="center"/>
    </xf>
    <xf numFmtId="1" fontId="71" fillId="0" borderId="3" xfId="0" applyNumberFormat="1" applyFont="1" applyBorder="1" applyAlignment="1">
      <alignment horizontal="center" vertical="center"/>
    </xf>
    <xf numFmtId="1" fontId="25" fillId="0" borderId="1"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72" fillId="0" borderId="1" xfId="0" applyNumberFormat="1" applyFont="1" applyBorder="1" applyAlignment="1">
      <alignment horizontal="center" vertical="center"/>
    </xf>
    <xf numFmtId="1" fontId="72" fillId="0" borderId="3" xfId="0" applyNumberFormat="1" applyFont="1" applyBorder="1" applyAlignment="1">
      <alignment horizontal="center" vertical="center"/>
    </xf>
    <xf numFmtId="14" fontId="61" fillId="0" borderId="1" xfId="0" applyNumberFormat="1" applyFont="1" applyBorder="1" applyAlignment="1">
      <alignment horizontal="center" vertical="center" wrapText="1"/>
    </xf>
    <xf numFmtId="14" fontId="61" fillId="0" borderId="3" xfId="0" applyNumberFormat="1" applyFont="1" applyBorder="1" applyAlignment="1">
      <alignment horizontal="center" vertical="center" wrapText="1"/>
    </xf>
    <xf numFmtId="0" fontId="61" fillId="0" borderId="1" xfId="0" applyFont="1" applyBorder="1" applyAlignment="1">
      <alignment horizontal="center" vertical="center" wrapText="1" readingOrder="1"/>
    </xf>
    <xf numFmtId="0" fontId="61" fillId="0" borderId="1" xfId="0" applyFont="1" applyBorder="1" applyAlignment="1">
      <alignment horizontal="justify" vertical="center" wrapText="1" readingOrder="1"/>
    </xf>
    <xf numFmtId="0" fontId="61" fillId="0" borderId="3" xfId="0" applyFont="1" applyBorder="1" applyAlignment="1">
      <alignment horizontal="center" vertical="center" wrapText="1" readingOrder="1"/>
    </xf>
    <xf numFmtId="0" fontId="61" fillId="0" borderId="3" xfId="0" applyFont="1" applyBorder="1" applyAlignment="1">
      <alignment horizontal="justify" vertical="center" wrapText="1" readingOrder="1"/>
    </xf>
    <xf numFmtId="0" fontId="71" fillId="0" borderId="3" xfId="0" applyFont="1" applyBorder="1" applyAlignment="1">
      <alignment horizontal="center" vertical="center"/>
    </xf>
    <xf numFmtId="0" fontId="71" fillId="0" borderId="8" xfId="0" applyFont="1" applyBorder="1" applyAlignment="1">
      <alignment horizontal="center" vertical="center"/>
    </xf>
    <xf numFmtId="0" fontId="61" fillId="0" borderId="3" xfId="0" applyFont="1" applyBorder="1" applyAlignment="1">
      <alignment horizontal="center" vertical="center" wrapText="1" readingOrder="1"/>
    </xf>
    <xf numFmtId="0" fontId="61" fillId="0" borderId="3" xfId="0" applyFont="1" applyBorder="1" applyAlignment="1">
      <alignment horizontal="justify" vertical="center" wrapText="1" readingOrder="1"/>
    </xf>
    <xf numFmtId="14" fontId="61" fillId="0" borderId="1" xfId="0" applyNumberFormat="1" applyFont="1" applyBorder="1" applyAlignment="1">
      <alignment horizontal="center" vertical="center" wrapText="1" readingOrder="1"/>
    </xf>
    <xf numFmtId="14" fontId="61" fillId="0" borderId="3" xfId="0" applyNumberFormat="1" applyFont="1" applyBorder="1" applyAlignment="1">
      <alignment horizontal="center" vertical="center" wrapText="1" readingOrder="1"/>
    </xf>
    <xf numFmtId="0" fontId="61" fillId="0" borderId="1" xfId="0" applyFont="1" applyBorder="1" applyAlignment="1">
      <alignment horizontal="center" vertical="center" wrapText="1" readingOrder="1"/>
    </xf>
    <xf numFmtId="0" fontId="61" fillId="0" borderId="1" xfId="0" applyFont="1" applyBorder="1" applyAlignment="1">
      <alignment horizontal="justify" vertical="center" wrapText="1" readingOrder="1"/>
    </xf>
    <xf numFmtId="14" fontId="61" fillId="0" borderId="3" xfId="0" applyNumberFormat="1" applyFont="1" applyBorder="1" applyAlignment="1">
      <alignment horizontal="center" vertical="center" wrapText="1" readingOrder="1"/>
    </xf>
    <xf numFmtId="0" fontId="61" fillId="0" borderId="1" xfId="0" applyFont="1" applyBorder="1" applyAlignment="1">
      <alignment horizontal="left" vertical="center" wrapText="1"/>
    </xf>
    <xf numFmtId="0" fontId="61" fillId="0" borderId="3" xfId="0" applyFont="1" applyBorder="1" applyAlignment="1">
      <alignment horizontal="left" vertical="center" wrapText="1"/>
    </xf>
    <xf numFmtId="0" fontId="74" fillId="0" borderId="1" xfId="0" applyFont="1" applyBorder="1" applyAlignment="1">
      <alignment horizontal="center" vertical="center"/>
    </xf>
    <xf numFmtId="0" fontId="74" fillId="0" borderId="3" xfId="0" applyFont="1" applyBorder="1" applyAlignment="1">
      <alignment horizontal="center" vertical="center"/>
    </xf>
    <xf numFmtId="14" fontId="0" fillId="0" borderId="1" xfId="0" applyNumberFormat="1" applyFont="1" applyBorder="1" applyAlignment="1">
      <alignment horizontal="center" vertical="center" wrapText="1"/>
    </xf>
    <xf numFmtId="14" fontId="0" fillId="0" borderId="3" xfId="0" applyNumberFormat="1" applyFont="1" applyBorder="1" applyAlignment="1">
      <alignment horizontal="center" vertical="center" wrapText="1"/>
    </xf>
    <xf numFmtId="0" fontId="0" fillId="0" borderId="3" xfId="0" applyFont="1" applyBorder="1" applyAlignment="1">
      <alignment horizontal="center" wrapText="1"/>
    </xf>
    <xf numFmtId="0" fontId="0" fillId="0" borderId="3" xfId="0" applyFont="1" applyBorder="1" applyAlignment="1">
      <alignment wrapText="1"/>
    </xf>
    <xf numFmtId="14" fontId="0" fillId="0" borderId="1" xfId="0" applyNumberFormat="1" applyFont="1" applyBorder="1" applyAlignment="1">
      <alignment horizontal="center" vertical="center" wrapText="1"/>
    </xf>
    <xf numFmtId="0" fontId="61" fillId="0" borderId="30" xfId="0" applyFont="1" applyBorder="1" applyAlignment="1">
      <alignment horizontal="center" vertical="center" wrapText="1"/>
    </xf>
    <xf numFmtId="0" fontId="61" fillId="0" borderId="25" xfId="0" applyFont="1" applyBorder="1" applyAlignment="1">
      <alignment horizontal="center" vertical="center" wrapText="1"/>
    </xf>
    <xf numFmtId="0" fontId="61" fillId="0" borderId="29" xfId="0" applyFont="1" applyBorder="1" applyAlignment="1">
      <alignment vertical="center" wrapText="1"/>
    </xf>
    <xf numFmtId="0" fontId="61" fillId="0" borderId="22" xfId="0" applyFont="1" applyBorder="1" applyAlignment="1">
      <alignment horizontal="center" vertical="center" wrapText="1"/>
    </xf>
    <xf numFmtId="0" fontId="61" fillId="0" borderId="26" xfId="0" applyFont="1" applyBorder="1" applyAlignment="1">
      <alignment horizontal="center" vertical="center" wrapText="1"/>
    </xf>
    <xf numFmtId="0" fontId="61" fillId="0" borderId="23" xfId="0" applyFont="1" applyBorder="1" applyAlignment="1">
      <alignment vertical="center" wrapText="1"/>
    </xf>
    <xf numFmtId="0" fontId="61" fillId="0" borderId="31" xfId="0" applyFont="1" applyBorder="1" applyAlignment="1">
      <alignment horizontal="center" vertical="center" wrapText="1"/>
    </xf>
    <xf numFmtId="0" fontId="61" fillId="0" borderId="27" xfId="0" applyFont="1" applyBorder="1" applyAlignment="1">
      <alignment horizontal="center" vertical="center" wrapText="1"/>
    </xf>
    <xf numFmtId="0" fontId="61" fillId="0" borderId="32" xfId="0" applyFont="1" applyBorder="1" applyAlignment="1">
      <alignment vertical="center" wrapText="1"/>
    </xf>
    <xf numFmtId="14" fontId="61" fillId="0" borderId="30" xfId="0" applyNumberFormat="1" applyFont="1" applyBorder="1" applyAlignment="1">
      <alignment horizontal="center" vertical="center" wrapText="1"/>
    </xf>
    <xf numFmtId="0" fontId="61" fillId="0" borderId="29" xfId="0" applyFont="1" applyBorder="1" applyAlignment="1">
      <alignment vertical="center" wrapText="1"/>
    </xf>
    <xf numFmtId="14" fontId="61" fillId="0" borderId="22" xfId="0" applyNumberFormat="1" applyFont="1" applyBorder="1" applyAlignment="1">
      <alignment horizontal="center" vertical="center" wrapText="1"/>
    </xf>
    <xf numFmtId="0" fontId="61" fillId="0" borderId="23" xfId="0" applyFont="1" applyBorder="1" applyAlignment="1">
      <alignment vertical="center" wrapText="1"/>
    </xf>
    <xf numFmtId="14" fontId="61" fillId="0" borderId="31" xfId="0" applyNumberFormat="1" applyFont="1" applyBorder="1" applyAlignment="1">
      <alignment horizontal="center" vertical="center" wrapText="1"/>
    </xf>
    <xf numFmtId="0" fontId="61" fillId="0" borderId="32" xfId="0" applyFont="1" applyBorder="1" applyAlignment="1">
      <alignment vertical="center" wrapText="1"/>
    </xf>
    <xf numFmtId="0" fontId="61" fillId="0" borderId="30" xfId="0" applyFont="1" applyBorder="1" applyAlignment="1">
      <alignment vertical="center" wrapText="1"/>
    </xf>
    <xf numFmtId="0" fontId="61" fillId="0" borderId="29" xfId="0" applyFont="1" applyBorder="1" applyAlignment="1">
      <alignment horizontal="left" vertical="center" wrapText="1" indent="4"/>
    </xf>
    <xf numFmtId="0" fontId="61" fillId="0" borderId="22" xfId="0" applyFont="1" applyBorder="1" applyAlignment="1">
      <alignment vertical="center" wrapText="1"/>
    </xf>
    <xf numFmtId="0" fontId="61" fillId="0" borderId="23" xfId="0" applyFont="1" applyBorder="1" applyAlignment="1">
      <alignment horizontal="left" vertical="center" wrapText="1" indent="4"/>
    </xf>
    <xf numFmtId="0" fontId="61" fillId="0" borderId="31" xfId="0" applyFont="1" applyBorder="1" applyAlignment="1">
      <alignment vertical="center" wrapText="1"/>
    </xf>
    <xf numFmtId="0" fontId="0" fillId="0" borderId="4" xfId="0" applyFont="1" applyBorder="1" applyAlignment="1">
      <alignment horizontal="center"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36"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0" xfId="0" applyFont="1" applyBorder="1" applyAlignment="1">
      <alignment vertical="center" wrapText="1"/>
    </xf>
    <xf numFmtId="0" fontId="61" fillId="0" borderId="1" xfId="0" applyFont="1" applyBorder="1" applyAlignment="1">
      <alignment horizontal="center" vertical="center"/>
    </xf>
    <xf numFmtId="0" fontId="61" fillId="0" borderId="3" xfId="0" applyFont="1" applyBorder="1" applyAlignment="1">
      <alignment horizontal="center" vertical="center"/>
    </xf>
    <xf numFmtId="0" fontId="61" fillId="0" borderId="3" xfId="0" applyFont="1" applyBorder="1" applyAlignment="1">
      <alignment horizontal="center" vertical="center"/>
    </xf>
    <xf numFmtId="0" fontId="61" fillId="0" borderId="8" xfId="0" applyFont="1" applyBorder="1" applyAlignment="1">
      <alignment horizontal="center" vertical="center" wrapText="1"/>
    </xf>
    <xf numFmtId="0" fontId="61" fillId="0" borderId="33" xfId="0" applyFont="1" applyBorder="1" applyAlignment="1">
      <alignment horizontal="center" vertical="center" wrapText="1"/>
    </xf>
    <xf numFmtId="0" fontId="61" fillId="0" borderId="34"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32" xfId="0" applyFont="1" applyBorder="1" applyAlignment="1">
      <alignment horizontal="center" vertical="center" wrapText="1"/>
    </xf>
    <xf numFmtId="0" fontId="26" fillId="2" borderId="7" xfId="1" applyFont="1" applyFill="1" applyBorder="1" applyAlignment="1">
      <alignment horizontal="right" vertical="center" readingOrder="2"/>
    </xf>
    <xf numFmtId="0" fontId="75" fillId="2" borderId="1" xfId="0" applyFont="1" applyFill="1" applyBorder="1" applyAlignment="1">
      <alignment horizontal="right" vertical="center" wrapText="1" readingOrder="2"/>
    </xf>
    <xf numFmtId="0" fontId="16" fillId="2" borderId="6" xfId="0" applyFont="1" applyFill="1" applyBorder="1" applyAlignment="1">
      <alignment horizontal="right"/>
    </xf>
    <xf numFmtId="165" fontId="16" fillId="2" borderId="5" xfId="0" applyNumberFormat="1" applyFont="1" applyFill="1" applyBorder="1" applyAlignment="1">
      <alignment horizontal="center" vertical="center" wrapText="1" readingOrder="2"/>
    </xf>
    <xf numFmtId="0" fontId="76" fillId="2" borderId="1" xfId="0" applyFont="1" applyFill="1" applyBorder="1" applyAlignment="1">
      <alignment horizontal="left" vertical="center" wrapText="1"/>
    </xf>
    <xf numFmtId="0" fontId="6" fillId="2" borderId="6" xfId="0" applyFont="1" applyFill="1" applyBorder="1"/>
    <xf numFmtId="0" fontId="26" fillId="4" borderId="7" xfId="1" applyFont="1" applyFill="1" applyBorder="1" applyAlignment="1">
      <alignment horizontal="right" vertical="center" readingOrder="2"/>
    </xf>
    <xf numFmtId="0" fontId="75" fillId="4" borderId="1" xfId="0" applyFont="1" applyFill="1" applyBorder="1" applyAlignment="1">
      <alignment horizontal="right" vertical="center" wrapText="1" readingOrder="2"/>
    </xf>
    <xf numFmtId="0" fontId="16" fillId="4" borderId="6" xfId="0" applyFont="1" applyFill="1" applyBorder="1" applyAlignment="1">
      <alignment horizontal="right"/>
    </xf>
    <xf numFmtId="165" fontId="16" fillId="4" borderId="5" xfId="0" applyNumberFormat="1" applyFont="1" applyFill="1" applyBorder="1" applyAlignment="1">
      <alignment horizontal="center" vertical="center" wrapText="1" readingOrder="2"/>
    </xf>
    <xf numFmtId="0" fontId="77" fillId="4" borderId="1" xfId="0" applyFont="1" applyFill="1" applyBorder="1" applyAlignment="1">
      <alignment horizontal="left" vertical="center" wrapText="1"/>
    </xf>
    <xf numFmtId="0" fontId="6" fillId="4" borderId="6" xfId="0" applyFont="1" applyFill="1" applyBorder="1"/>
    <xf numFmtId="0" fontId="20" fillId="2" borderId="1" xfId="0" applyFont="1" applyFill="1" applyBorder="1" applyAlignment="1">
      <alignment horizontal="center" vertical="center" readingOrder="1"/>
    </xf>
    <xf numFmtId="0" fontId="78" fillId="2" borderId="1" xfId="0" applyFont="1" applyFill="1" applyBorder="1" applyAlignment="1">
      <alignment horizontal="right" vertical="center" wrapText="1" readingOrder="2"/>
    </xf>
    <xf numFmtId="0" fontId="37" fillId="3" borderId="42" xfId="0" applyFont="1" applyFill="1" applyBorder="1" applyAlignment="1">
      <alignment horizontal="right"/>
    </xf>
    <xf numFmtId="0" fontId="37" fillId="3" borderId="43" xfId="0" applyFont="1" applyFill="1" applyBorder="1" applyAlignment="1">
      <alignment horizontal="center"/>
    </xf>
    <xf numFmtId="0" fontId="0" fillId="0" borderId="9" xfId="0" applyBorder="1" applyAlignment="1">
      <alignment horizontal="center" vertical="center"/>
    </xf>
    <xf numFmtId="0" fontId="66" fillId="0" borderId="9" xfId="2" applyFont="1" applyBorder="1" applyAlignment="1">
      <alignment horizontal="center" vertical="center"/>
    </xf>
    <xf numFmtId="0" fontId="79" fillId="0" borderId="9" xfId="2" applyFont="1" applyBorder="1" applyAlignment="1">
      <alignment horizontal="center" vertical="center"/>
    </xf>
    <xf numFmtId="0" fontId="50" fillId="0" borderId="1" xfId="2" applyBorder="1" applyAlignment="1">
      <alignment vertical="center" wrapText="1"/>
    </xf>
    <xf numFmtId="0" fontId="0" fillId="0" borderId="0" xfId="0" applyAlignment="1">
      <alignment vertical="center"/>
    </xf>
    <xf numFmtId="0" fontId="81" fillId="0" borderId="1" xfId="0" applyFont="1" applyFill="1" applyBorder="1" applyAlignment="1">
      <alignment horizontal="center" vertical="center"/>
    </xf>
    <xf numFmtId="0" fontId="80" fillId="0" borderId="1" xfId="2" applyFont="1" applyBorder="1" applyAlignment="1">
      <alignment horizontal="center" vertical="center"/>
    </xf>
    <xf numFmtId="0" fontId="80" fillId="0" borderId="1" xfId="2" quotePrefix="1" applyFont="1" applyBorder="1" applyAlignment="1">
      <alignment horizontal="center" vertical="center"/>
    </xf>
    <xf numFmtId="1" fontId="25" fillId="0" borderId="1" xfId="0" applyNumberFormat="1" applyFont="1" applyBorder="1" applyAlignment="1">
      <alignment horizontal="center" vertical="center"/>
    </xf>
    <xf numFmtId="1" fontId="0" fillId="0" borderId="1" xfId="0" applyNumberFormat="1" applyBorder="1" applyAlignment="1">
      <alignment horizontal="center" vertical="center"/>
    </xf>
    <xf numFmtId="0" fontId="83" fillId="0" borderId="1" xfId="0" applyFont="1" applyBorder="1" applyAlignment="1">
      <alignment horizontal="center" vertical="center" wrapText="1"/>
    </xf>
    <xf numFmtId="0" fontId="83" fillId="0" borderId="1" xfId="0" applyFont="1" applyBorder="1" applyAlignment="1">
      <alignment horizontal="center" vertical="center"/>
    </xf>
    <xf numFmtId="0" fontId="83" fillId="0" borderId="1" xfId="0" applyFont="1" applyBorder="1" applyAlignment="1">
      <alignment vertical="center" wrapText="1"/>
    </xf>
    <xf numFmtId="0" fontId="0" fillId="0" borderId="5" xfId="0" applyBorder="1" applyAlignment="1">
      <alignment horizontal="center" vertical="center"/>
    </xf>
    <xf numFmtId="0" fontId="83" fillId="0" borderId="3" xfId="0" applyFont="1" applyBorder="1" applyAlignment="1">
      <alignment horizontal="center" vertical="center"/>
    </xf>
    <xf numFmtId="0" fontId="83" fillId="0" borderId="3" xfId="0" applyFont="1" applyBorder="1" applyAlignment="1">
      <alignment vertical="center" wrapText="1"/>
    </xf>
    <xf numFmtId="0" fontId="0" fillId="0" borderId="2" xfId="0" applyBorder="1" applyAlignment="1">
      <alignment horizontal="center" vertical="center"/>
    </xf>
    <xf numFmtId="0" fontId="83" fillId="0" borderId="2" xfId="0" applyFont="1" applyBorder="1" applyAlignment="1">
      <alignment horizontal="center" vertical="center" wrapText="1"/>
    </xf>
    <xf numFmtId="1" fontId="0" fillId="0" borderId="1" xfId="0" applyNumberFormat="1" applyBorder="1" applyAlignment="1">
      <alignment horizontal="center"/>
    </xf>
    <xf numFmtId="0" fontId="83" fillId="0" borderId="3" xfId="0" applyFont="1" applyBorder="1" applyAlignment="1">
      <alignment horizontal="center" vertical="center" wrapText="1"/>
    </xf>
    <xf numFmtId="0" fontId="83" fillId="0" borderId="6" xfId="0" applyFont="1" applyBorder="1" applyAlignment="1">
      <alignment horizontal="center" vertical="center" wrapText="1"/>
    </xf>
    <xf numFmtId="14" fontId="83" fillId="0" borderId="1" xfId="0" applyNumberFormat="1" applyFont="1" applyBorder="1" applyAlignment="1">
      <alignment horizontal="center" vertical="center"/>
    </xf>
    <xf numFmtId="14" fontId="83" fillId="0" borderId="1" xfId="0" applyNumberFormat="1" applyFont="1" applyBorder="1" applyAlignment="1">
      <alignment horizontal="center" vertical="center" wrapText="1"/>
    </xf>
    <xf numFmtId="1" fontId="0" fillId="0" borderId="0" xfId="0" applyNumberFormat="1" applyAlignment="1">
      <alignment horizontal="center"/>
    </xf>
    <xf numFmtId="0" fontId="66" fillId="0" borderId="0" xfId="2" applyFont="1" applyAlignment="1">
      <alignment horizontal="center" vertical="center"/>
    </xf>
    <xf numFmtId="170" fontId="25" fillId="0" borderId="1" xfId="0" applyNumberFormat="1" applyFont="1" applyBorder="1" applyAlignment="1">
      <alignment horizontal="center" vertical="center"/>
    </xf>
    <xf numFmtId="0" fontId="25" fillId="6" borderId="1" xfId="0" applyFont="1" applyFill="1" applyBorder="1" applyAlignment="1">
      <alignment horizontal="center" vertical="center"/>
    </xf>
    <xf numFmtId="0" fontId="62" fillId="6" borderId="1" xfId="0" applyFont="1" applyFill="1" applyBorder="1" applyAlignment="1">
      <alignment horizontal="center" vertical="center"/>
    </xf>
    <xf numFmtId="0" fontId="60" fillId="6" borderId="1" xfId="0" applyFont="1" applyFill="1" applyBorder="1" applyAlignment="1">
      <alignment horizontal="center" vertical="center"/>
    </xf>
    <xf numFmtId="0" fontId="85" fillId="0" borderId="1" xfId="0" applyFont="1" applyBorder="1" applyAlignment="1">
      <alignment horizontal="center" vertical="center"/>
    </xf>
    <xf numFmtId="0" fontId="86" fillId="0" borderId="1" xfId="0" applyFont="1" applyBorder="1" applyAlignment="1">
      <alignment horizontal="center" vertical="center" wrapText="1"/>
    </xf>
    <xf numFmtId="0" fontId="86" fillId="0" borderId="1" xfId="0" applyFont="1" applyBorder="1" applyAlignment="1">
      <alignment vertical="center" wrapText="1"/>
    </xf>
    <xf numFmtId="0" fontId="86" fillId="0" borderId="1" xfId="0" applyFont="1" applyBorder="1" applyAlignment="1">
      <alignment horizontal="left" vertical="center" wrapText="1"/>
    </xf>
    <xf numFmtId="171" fontId="75" fillId="0" borderId="1" xfId="0" applyNumberFormat="1" applyFont="1" applyBorder="1" applyAlignment="1">
      <alignment horizontal="center" vertical="center"/>
    </xf>
    <xf numFmtId="0" fontId="75" fillId="0" borderId="1" xfId="0" applyFont="1" applyBorder="1" applyAlignment="1">
      <alignment horizontal="center" vertical="center"/>
    </xf>
    <xf numFmtId="0" fontId="75" fillId="0" borderId="1" xfId="0" applyFont="1" applyBorder="1" applyAlignment="1">
      <alignment horizontal="center" vertical="center" wrapText="1"/>
    </xf>
    <xf numFmtId="0" fontId="75" fillId="0" borderId="1" xfId="0" applyFont="1" applyBorder="1" applyAlignment="1">
      <alignment vertical="top" wrapText="1"/>
    </xf>
    <xf numFmtId="172" fontId="75" fillId="0" borderId="1" xfId="0" applyNumberFormat="1" applyFont="1" applyBorder="1" applyAlignment="1">
      <alignment horizontal="center" vertical="center"/>
    </xf>
    <xf numFmtId="14" fontId="0" fillId="0" borderId="1" xfId="0" applyNumberFormat="1" applyBorder="1" applyAlignment="1">
      <alignment horizontal="center"/>
    </xf>
    <xf numFmtId="0" fontId="0" fillId="0" borderId="1" xfId="0" applyBorder="1" applyAlignment="1">
      <alignment horizontal="left" wrapText="1"/>
    </xf>
    <xf numFmtId="16" fontId="0" fillId="0" borderId="1" xfId="0" applyNumberFormat="1" applyBorder="1" applyAlignment="1">
      <alignment horizontal="center"/>
    </xf>
    <xf numFmtId="0" fontId="0" fillId="0" borderId="0" xfId="0" applyAlignment="1">
      <alignment horizontal="left" wrapText="1"/>
    </xf>
    <xf numFmtId="0" fontId="79" fillId="0" borderId="0" xfId="2" applyFont="1" applyAlignment="1">
      <alignment horizontal="right" vertical="center"/>
    </xf>
    <xf numFmtId="0" fontId="57" fillId="6" borderId="1" xfId="0" applyFont="1" applyFill="1" applyBorder="1" applyAlignment="1">
      <alignment horizontal="center" vertical="center"/>
    </xf>
    <xf numFmtId="0" fontId="82" fillId="0" borderId="1" xfId="2" applyFont="1" applyBorder="1" applyAlignment="1">
      <alignment horizontal="center" vertical="center"/>
    </xf>
    <xf numFmtId="0" fontId="1" fillId="0" borderId="4" xfId="0" applyFont="1" applyBorder="1" applyAlignment="1">
      <alignment vertical="center"/>
    </xf>
    <xf numFmtId="0" fontId="25" fillId="0" borderId="1" xfId="0" applyFont="1" applyBorder="1" applyAlignment="1">
      <alignment horizontal="center" vertical="center" wrapText="1"/>
    </xf>
    <xf numFmtId="0" fontId="25" fillId="0" borderId="0" xfId="0" applyFont="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58" fillId="0" borderId="1" xfId="0" applyFont="1"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vertical="center"/>
    </xf>
    <xf numFmtId="0" fontId="88" fillId="0" borderId="1" xfId="0" applyFont="1"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13" xfId="0" applyBorder="1" applyAlignment="1">
      <alignment horizontal="center" vertical="center"/>
    </xf>
    <xf numFmtId="0" fontId="0" fillId="0" borderId="28" xfId="0" applyBorder="1" applyAlignment="1">
      <alignment horizontal="center" vertical="center"/>
    </xf>
    <xf numFmtId="0" fontId="40" fillId="0" borderId="5" xfId="0" applyFont="1" applyBorder="1" applyAlignment="1">
      <alignment horizontal="center" vertical="center"/>
    </xf>
    <xf numFmtId="0" fontId="0" fillId="0" borderId="0" xfId="0" applyAlignment="1">
      <alignment horizontal="center" vertical="center"/>
    </xf>
    <xf numFmtId="0" fontId="43" fillId="0" borderId="5" xfId="0" applyFont="1" applyBorder="1" applyAlignment="1">
      <alignment horizontal="center" vertical="center" wrapText="1" readingOrder="2"/>
    </xf>
    <xf numFmtId="0" fontId="0" fillId="0" borderId="5" xfId="0" applyBorder="1" applyAlignment="1">
      <alignment vertical="center" wrapText="1"/>
    </xf>
    <xf numFmtId="0" fontId="0" fillId="0" borderId="13" xfId="0" applyBorder="1" applyAlignment="1">
      <alignment horizontal="center" vertical="center"/>
    </xf>
    <xf numFmtId="0" fontId="68" fillId="0" borderId="5" xfId="0" applyFont="1" applyBorder="1" applyAlignment="1">
      <alignment horizontal="center" vertical="center"/>
    </xf>
    <xf numFmtId="0" fontId="0" fillId="0" borderId="13" xfId="0" applyBorder="1" applyAlignment="1">
      <alignment horizontal="center"/>
    </xf>
    <xf numFmtId="0" fontId="0" fillId="0" borderId="2" xfId="0" applyBorder="1" applyAlignment="1">
      <alignment horizontal="center"/>
    </xf>
    <xf numFmtId="0" fontId="67" fillId="0" borderId="0" xfId="0" applyFont="1" applyAlignment="1">
      <alignment vertical="center"/>
    </xf>
    <xf numFmtId="0" fontId="68" fillId="0" borderId="1" xfId="0" applyFont="1" applyBorder="1" applyAlignment="1">
      <alignment horizontal="center" vertical="center"/>
    </xf>
    <xf numFmtId="14" fontId="68" fillId="0" borderId="1" xfId="0" applyNumberFormat="1" applyFont="1" applyBorder="1" applyAlignment="1">
      <alignment horizontal="center" vertical="center"/>
    </xf>
    <xf numFmtId="18" fontId="68" fillId="0" borderId="1" xfId="0" applyNumberFormat="1" applyFont="1" applyBorder="1" applyAlignment="1">
      <alignment horizontal="center" vertical="center"/>
    </xf>
    <xf numFmtId="0" fontId="68" fillId="0" borderId="1" xfId="0" applyFont="1" applyBorder="1" applyAlignment="1">
      <alignment vertical="center"/>
    </xf>
    <xf numFmtId="0" fontId="68" fillId="0" borderId="1" xfId="0" applyFont="1" applyBorder="1" applyAlignment="1">
      <alignment vertical="center" wrapText="1"/>
    </xf>
    <xf numFmtId="0" fontId="68" fillId="0" borderId="0" xfId="0" applyFont="1" applyAlignment="1">
      <alignment vertical="center"/>
    </xf>
    <xf numFmtId="17" fontId="68" fillId="0" borderId="1" xfId="0" applyNumberFormat="1" applyFont="1" applyBorder="1" applyAlignment="1">
      <alignment horizontal="center" vertical="center"/>
    </xf>
    <xf numFmtId="0" fontId="89" fillId="0" borderId="1" xfId="0" applyFont="1" applyBorder="1" applyAlignment="1">
      <alignment horizontal="center" vertical="center"/>
    </xf>
    <xf numFmtId="0" fontId="68" fillId="0" borderId="0" xfId="0" applyFont="1" applyAlignment="1">
      <alignment horizontal="center" vertical="center"/>
    </xf>
    <xf numFmtId="0" fontId="67" fillId="0" borderId="0" xfId="0" applyFont="1" applyAlignment="1">
      <alignment horizontal="center" vertical="center"/>
    </xf>
  </cellXfs>
  <cellStyles count="3">
    <cellStyle name="Hyperlink" xfId="2" builtinId="8"/>
    <cellStyle name="Normal" xfId="0" builtinId="0"/>
    <cellStyle name="Normal 2" xfId="1" xr:uid="{C443FFC4-469F-474B-8B61-F87F1460D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B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ENCLOSURE '!A1"/></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107950</xdr:rowOff>
    </xdr:from>
    <xdr:to>
      <xdr:col>1</xdr:col>
      <xdr:colOff>1804106</xdr:colOff>
      <xdr:row>0</xdr:row>
      <xdr:rowOff>922020</xdr:rowOff>
    </xdr:to>
    <xdr:pic>
      <xdr:nvPicPr>
        <xdr:cNvPr id="2" name="Picture 1">
          <a:extLst>
            <a:ext uri="{FF2B5EF4-FFF2-40B4-BE49-F238E27FC236}">
              <a16:creationId xmlns:a16="http://schemas.microsoft.com/office/drawing/2014/main" id="{28990DDA-4BE8-4391-88E4-4380586163B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867044" y="107950"/>
          <a:ext cx="2324806" cy="81407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117929</xdr:colOff>
      <xdr:row>0</xdr:row>
      <xdr:rowOff>317500</xdr:rowOff>
    </xdr:from>
    <xdr:to>
      <xdr:col>3</xdr:col>
      <xdr:colOff>441779</xdr:colOff>
      <xdr:row>4</xdr:row>
      <xdr:rowOff>131309</xdr:rowOff>
    </xdr:to>
    <xdr:pic>
      <xdr:nvPicPr>
        <xdr:cNvPr id="4" name="Picture 3">
          <a:hlinkClick xmlns:r="http://schemas.openxmlformats.org/officeDocument/2006/relationships" r:id="rId1"/>
          <a:extLst>
            <a:ext uri="{FF2B5EF4-FFF2-40B4-BE49-F238E27FC236}">
              <a16:creationId xmlns:a16="http://schemas.microsoft.com/office/drawing/2014/main" id="{B8A092E6-526B-4E29-BD1C-E271894BBE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7623364" y="317500"/>
          <a:ext cx="2800350" cy="9722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196850</xdr:colOff>
      <xdr:row>0</xdr:row>
      <xdr:rowOff>165102</xdr:rowOff>
    </xdr:from>
    <xdr:to>
      <xdr:col>3</xdr:col>
      <xdr:colOff>1021443</xdr:colOff>
      <xdr:row>4</xdr:row>
      <xdr:rowOff>203200</xdr:rowOff>
    </xdr:to>
    <xdr:pic>
      <xdr:nvPicPr>
        <xdr:cNvPr id="2" name="Picture 1">
          <a:hlinkClick xmlns:r="http://schemas.openxmlformats.org/officeDocument/2006/relationships" r:id="rId1"/>
          <a:extLst>
            <a:ext uri="{FF2B5EF4-FFF2-40B4-BE49-F238E27FC236}">
              <a16:creationId xmlns:a16="http://schemas.microsoft.com/office/drawing/2014/main" id="{85D54F88-9E0A-40AA-A60A-D1D1AC0C88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7652150" y="165102"/>
          <a:ext cx="3282950" cy="102869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177800</xdr:colOff>
      <xdr:row>0</xdr:row>
      <xdr:rowOff>254001</xdr:rowOff>
    </xdr:from>
    <xdr:to>
      <xdr:col>3</xdr:col>
      <xdr:colOff>539750</xdr:colOff>
      <xdr:row>3</xdr:row>
      <xdr:rowOff>203201</xdr:rowOff>
    </xdr:to>
    <xdr:pic>
      <xdr:nvPicPr>
        <xdr:cNvPr id="2" name="Picture 1">
          <a:hlinkClick xmlns:r="http://schemas.openxmlformats.org/officeDocument/2006/relationships" r:id="rId1"/>
          <a:extLst>
            <a:ext uri="{FF2B5EF4-FFF2-40B4-BE49-F238E27FC236}">
              <a16:creationId xmlns:a16="http://schemas.microsoft.com/office/drawing/2014/main" id="{6F9D6B52-CD5C-4EC8-9743-5685958C22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8115700" y="254001"/>
          <a:ext cx="283845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298732</xdr:colOff>
      <xdr:row>0</xdr:row>
      <xdr:rowOff>38946</xdr:rowOff>
    </xdr:from>
    <xdr:to>
      <xdr:col>2</xdr:col>
      <xdr:colOff>12982</xdr:colOff>
      <xdr:row>3</xdr:row>
      <xdr:rowOff>161572</xdr:rowOff>
    </xdr:to>
    <xdr:pic>
      <xdr:nvPicPr>
        <xdr:cNvPr id="2" name="Picture 1">
          <a:extLst>
            <a:ext uri="{FF2B5EF4-FFF2-40B4-BE49-F238E27FC236}">
              <a16:creationId xmlns:a16="http://schemas.microsoft.com/office/drawing/2014/main" id="{FB57A4A4-6134-459D-BEBF-B11F366977B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2412573" y="38946"/>
          <a:ext cx="2324806" cy="81407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177800</xdr:colOff>
      <xdr:row>0</xdr:row>
      <xdr:rowOff>203200</xdr:rowOff>
    </xdr:from>
    <xdr:to>
      <xdr:col>3</xdr:col>
      <xdr:colOff>501650</xdr:colOff>
      <xdr:row>4</xdr:row>
      <xdr:rowOff>85725</xdr:rowOff>
    </xdr:to>
    <xdr:pic>
      <xdr:nvPicPr>
        <xdr:cNvPr id="2" name="Picture 1">
          <a:hlinkClick xmlns:r="http://schemas.openxmlformats.org/officeDocument/2006/relationships" r:id="rId1"/>
          <a:extLst>
            <a:ext uri="{FF2B5EF4-FFF2-40B4-BE49-F238E27FC236}">
              <a16:creationId xmlns:a16="http://schemas.microsoft.com/office/drawing/2014/main" id="{F8600A76-A85F-4F69-842F-AF78C69249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8268100" y="203200"/>
          <a:ext cx="2800350" cy="971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208643</xdr:colOff>
      <xdr:row>0</xdr:row>
      <xdr:rowOff>199572</xdr:rowOff>
    </xdr:from>
    <xdr:to>
      <xdr:col>3</xdr:col>
      <xdr:colOff>532493</xdr:colOff>
      <xdr:row>4</xdr:row>
      <xdr:rowOff>88901</xdr:rowOff>
    </xdr:to>
    <xdr:pic>
      <xdr:nvPicPr>
        <xdr:cNvPr id="3" name="Picture 2">
          <a:hlinkClick xmlns:r="http://schemas.openxmlformats.org/officeDocument/2006/relationships" r:id="rId1"/>
          <a:extLst>
            <a:ext uri="{FF2B5EF4-FFF2-40B4-BE49-F238E27FC236}">
              <a16:creationId xmlns:a16="http://schemas.microsoft.com/office/drawing/2014/main" id="{19A14C1F-C2AA-4FFF-92CA-1058E5D14A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7532650" y="199572"/>
          <a:ext cx="2800350" cy="977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238126</xdr:rowOff>
    </xdr:from>
    <xdr:to>
      <xdr:col>3</xdr:col>
      <xdr:colOff>514350</xdr:colOff>
      <xdr:row>4</xdr:row>
      <xdr:rowOff>120651</xdr:rowOff>
    </xdr:to>
    <xdr:pic>
      <xdr:nvPicPr>
        <xdr:cNvPr id="3" name="Picture 2">
          <a:hlinkClick xmlns:r="http://schemas.openxmlformats.org/officeDocument/2006/relationships" r:id="rId1"/>
          <a:extLst>
            <a:ext uri="{FF2B5EF4-FFF2-40B4-BE49-F238E27FC236}">
              <a16:creationId xmlns:a16="http://schemas.microsoft.com/office/drawing/2014/main" id="{D63D8255-1416-4C2F-AEF7-D03A359EFD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86161588" y="238126"/>
          <a:ext cx="2800350" cy="977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174625</xdr:colOff>
      <xdr:row>0</xdr:row>
      <xdr:rowOff>238125</xdr:rowOff>
    </xdr:from>
    <xdr:to>
      <xdr:col>3</xdr:col>
      <xdr:colOff>498475</xdr:colOff>
      <xdr:row>4</xdr:row>
      <xdr:rowOff>120650</xdr:rowOff>
    </xdr:to>
    <xdr:pic>
      <xdr:nvPicPr>
        <xdr:cNvPr id="3" name="Picture 2">
          <a:hlinkClick xmlns:r="http://schemas.openxmlformats.org/officeDocument/2006/relationships" r:id="rId1"/>
          <a:extLst>
            <a:ext uri="{FF2B5EF4-FFF2-40B4-BE49-F238E27FC236}">
              <a16:creationId xmlns:a16="http://schemas.microsoft.com/office/drawing/2014/main" id="{F3A4C85D-A888-4DB2-B68D-EB2B32E718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86177463" y="238125"/>
          <a:ext cx="2800350" cy="977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1</xdr:row>
      <xdr:rowOff>63500</xdr:rowOff>
    </xdr:from>
    <xdr:to>
      <xdr:col>3</xdr:col>
      <xdr:colOff>552450</xdr:colOff>
      <xdr:row>4</xdr:row>
      <xdr:rowOff>196850</xdr:rowOff>
    </xdr:to>
    <xdr:pic>
      <xdr:nvPicPr>
        <xdr:cNvPr id="3" name="Picture 2">
          <a:hlinkClick xmlns:r="http://schemas.openxmlformats.org/officeDocument/2006/relationships" r:id="rId1"/>
          <a:extLst>
            <a:ext uri="{FF2B5EF4-FFF2-40B4-BE49-F238E27FC236}">
              <a16:creationId xmlns:a16="http://schemas.microsoft.com/office/drawing/2014/main" id="{4C3B3743-73C7-4DD3-AD40-3F16C1F3F0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8515750" y="387350"/>
          <a:ext cx="2800350" cy="977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177800</xdr:colOff>
      <xdr:row>1</xdr:row>
      <xdr:rowOff>69850</xdr:rowOff>
    </xdr:from>
    <xdr:to>
      <xdr:col>3</xdr:col>
      <xdr:colOff>501650</xdr:colOff>
      <xdr:row>4</xdr:row>
      <xdr:rowOff>203200</xdr:rowOff>
    </xdr:to>
    <xdr:pic>
      <xdr:nvPicPr>
        <xdr:cNvPr id="3" name="Picture 2">
          <a:hlinkClick xmlns:r="http://schemas.openxmlformats.org/officeDocument/2006/relationships" r:id="rId1"/>
          <a:extLst>
            <a:ext uri="{FF2B5EF4-FFF2-40B4-BE49-F238E27FC236}">
              <a16:creationId xmlns:a16="http://schemas.microsoft.com/office/drawing/2014/main" id="{36FFBF10-1C15-4EF4-852E-8A95784E01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8153800" y="393700"/>
          <a:ext cx="2800350" cy="977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230188</xdr:colOff>
      <xdr:row>1</xdr:row>
      <xdr:rowOff>45354</xdr:rowOff>
    </xdr:from>
    <xdr:to>
      <xdr:col>3</xdr:col>
      <xdr:colOff>554038</xdr:colOff>
      <xdr:row>4</xdr:row>
      <xdr:rowOff>173942</xdr:rowOff>
    </xdr:to>
    <xdr:pic>
      <xdr:nvPicPr>
        <xdr:cNvPr id="3" name="Picture 2">
          <a:hlinkClick xmlns:r="http://schemas.openxmlformats.org/officeDocument/2006/relationships" r:id="rId1"/>
          <a:extLst>
            <a:ext uri="{FF2B5EF4-FFF2-40B4-BE49-F238E27FC236}">
              <a16:creationId xmlns:a16="http://schemas.microsoft.com/office/drawing/2014/main" id="{B8B8A9D9-6BF5-4358-B991-F836006D22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7511105" y="371925"/>
          <a:ext cx="2800350" cy="9722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11th%20Inventory\11th%20Inventory%20Final\2025%20Corrected%20Inventory\11th%20Inventory%202023-2024%20for%20final%20correction%20With%20Replacement.xlsx" TargetMode="External"/><Relationship Id="rId1" Type="http://schemas.openxmlformats.org/officeDocument/2006/relationships/externalLinkPath" Target="/11th%20Inventory/11th%20Inventory%20Final/2025%20Corrected%20Inventory/11th%20Inventory%202023-2024%20for%20final%20correction%20With%20Replac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11th%20Inventory\11th%20Inventory%20Final\2025%20Corrected%20Inventory\11th%20Inventory%202023-2024%20for%20final%20correction.xlsx" TargetMode="External"/><Relationship Id="rId1" Type="http://schemas.openxmlformats.org/officeDocument/2006/relationships/externalLinkPath" Target="/11th%20Inventory/11th%20Inventory%20Final/2025%20Corrected%20Inventory/11th%20Inventory%202023-2024%20for%20final%20correctio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11th%20Inventory\11th%20Inventory%20Final\2025%20Corrected%20Inventory\2025%20Final%20Check\Riyadh%20Zoo%20Animal%20Collection%20Inventory%20as%20of%20July%202025%20DRAFT.xlsx" TargetMode="External"/><Relationship Id="rId1" Type="http://schemas.openxmlformats.org/officeDocument/2006/relationships/externalLinkPath" Target="/11th%20Inventory/11th%20Inventory%20Final/2025%20Corrected%20Inventory/2025%20Final%20Check/Riyadh%20Zoo%20Animal%20Collection%20Inventory%20as%20of%20July%202025%20DRAF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11th%20Inventory\11th%20Inventory%20Final\2025%20Corrected%20Inventory\2025%20Final%20Check\Riyadh%20Zoo%20Animal%20Collection%20Inventory%20as%20of%20August%202025%20DRAFT.xlsx" TargetMode="External"/><Relationship Id="rId1" Type="http://schemas.openxmlformats.org/officeDocument/2006/relationships/externalLinkPath" Target="/11th%20Inventory/11th%20Inventory%20Final/2025%20Corrected%20Inventory/2025%20Final%20Check/Riyadh%20Zoo%20Animal%20Collection%20Inventory%20as%20of%20August%202025%20DRAFT.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11th%20Inventory\11th%20Inventory%20Final\2025%20Corrected%20Inventory\2025%20Final%20Check\Riyadh%20Zoo%20Animal%20Collection%20Inventory%20as%20of%20September%202025%20DRAFT.xlsx" TargetMode="External"/><Relationship Id="rId1" Type="http://schemas.openxmlformats.org/officeDocument/2006/relationships/externalLinkPath" Target="/11th%20Inventory/11th%20Inventory%20Final/2025%20Corrected%20Inventory/2025%20Final%20Check/Riyadh%20Zoo%20Animal%20Collection%20Inventory%20as%20of%20September%202025%20DRAFT.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11th%20Inventory\11th%20Inventory%20Final\2025%20Corrected%20Inventory\2025%20Final%20Check\Riyadh%20Zoo%20Animal%20Collection%20Inventory%20as%20of%20October%202025%20DRAFT.xlsx" TargetMode="External"/><Relationship Id="rId1" Type="http://schemas.openxmlformats.org/officeDocument/2006/relationships/externalLinkPath" Target="/11th%20Inventory/11th%20Inventory%20Final/2025%20Corrected%20Inventory/2025%20Final%20Check/Riyadh%20Zoo%20Animal%20Collection%20Inventory%20as%20of%20October%202025%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ptember 2023"/>
      <sheetName val="October 2023"/>
      <sheetName val="November 2023"/>
      <sheetName val="December 2023"/>
      <sheetName val="January 2024"/>
      <sheetName val="February 2024"/>
      <sheetName val="March 2024"/>
      <sheetName val="Arpil 2024"/>
      <sheetName val="May 2024"/>
      <sheetName val="June 2024"/>
      <sheetName val="July 2024"/>
      <sheetName val="August 2024"/>
      <sheetName val="September 2024"/>
      <sheetName val="October 2024"/>
      <sheetName val="November 2024"/>
      <sheetName val="December 2024"/>
      <sheetName val="January 2025"/>
      <sheetName val="February 2025"/>
      <sheetName val="March 2025"/>
      <sheetName val="April 2025"/>
      <sheetName val="May 2025"/>
      <sheetName val="June 20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Q8">
            <v>81</v>
          </cell>
        </row>
        <row r="9">
          <cell r="Q9">
            <v>7</v>
          </cell>
        </row>
        <row r="10">
          <cell r="Q10">
            <v>0</v>
          </cell>
        </row>
        <row r="11">
          <cell r="Q11">
            <v>4</v>
          </cell>
        </row>
        <row r="12">
          <cell r="Q12">
            <v>7</v>
          </cell>
        </row>
        <row r="13">
          <cell r="Q13">
            <v>4</v>
          </cell>
        </row>
        <row r="14">
          <cell r="Q14">
            <v>11</v>
          </cell>
        </row>
        <row r="15">
          <cell r="Q15">
            <v>4</v>
          </cell>
        </row>
        <row r="16">
          <cell r="Q16">
            <v>1</v>
          </cell>
        </row>
        <row r="17">
          <cell r="Q17">
            <v>0</v>
          </cell>
        </row>
        <row r="18">
          <cell r="Q18">
            <v>1</v>
          </cell>
        </row>
        <row r="20">
          <cell r="Q20">
            <v>11</v>
          </cell>
        </row>
        <row r="21">
          <cell r="Q21">
            <v>9</v>
          </cell>
        </row>
        <row r="22">
          <cell r="Q22">
            <v>5</v>
          </cell>
        </row>
        <row r="23">
          <cell r="Q23">
            <v>0</v>
          </cell>
        </row>
        <row r="24">
          <cell r="Q24">
            <v>1</v>
          </cell>
        </row>
        <row r="25">
          <cell r="Q25">
            <v>17</v>
          </cell>
        </row>
        <row r="26">
          <cell r="Q26">
            <v>10</v>
          </cell>
        </row>
        <row r="27">
          <cell r="Q27">
            <v>0</v>
          </cell>
        </row>
        <row r="28">
          <cell r="Q28">
            <v>4</v>
          </cell>
        </row>
        <row r="29">
          <cell r="Q29">
            <v>8</v>
          </cell>
        </row>
        <row r="30">
          <cell r="Q30">
            <v>7</v>
          </cell>
        </row>
        <row r="31">
          <cell r="Q31">
            <v>3</v>
          </cell>
        </row>
        <row r="32">
          <cell r="Q32">
            <v>5</v>
          </cell>
        </row>
        <row r="33">
          <cell r="Q33">
            <v>1</v>
          </cell>
        </row>
        <row r="34">
          <cell r="Q34">
            <v>4</v>
          </cell>
        </row>
        <row r="35">
          <cell r="Q35">
            <v>0</v>
          </cell>
        </row>
        <row r="36">
          <cell r="Q36">
            <v>5</v>
          </cell>
        </row>
        <row r="37">
          <cell r="Q37">
            <v>8</v>
          </cell>
        </row>
        <row r="38">
          <cell r="Q38">
            <v>2</v>
          </cell>
        </row>
        <row r="39">
          <cell r="Q39">
            <v>12</v>
          </cell>
        </row>
        <row r="40">
          <cell r="Q40">
            <v>2</v>
          </cell>
        </row>
        <row r="42">
          <cell r="Q42">
            <v>0</v>
          </cell>
        </row>
        <row r="43">
          <cell r="Q43">
            <v>8</v>
          </cell>
        </row>
        <row r="44">
          <cell r="Q44">
            <v>2</v>
          </cell>
        </row>
        <row r="45">
          <cell r="Q45">
            <v>4</v>
          </cell>
        </row>
        <row r="46">
          <cell r="Q46">
            <v>3</v>
          </cell>
        </row>
        <row r="47">
          <cell r="Q47">
            <v>3</v>
          </cell>
        </row>
        <row r="48">
          <cell r="Q48">
            <v>5</v>
          </cell>
        </row>
        <row r="49">
          <cell r="Q49">
            <v>4</v>
          </cell>
        </row>
        <row r="50">
          <cell r="Q50">
            <v>3</v>
          </cell>
        </row>
        <row r="51">
          <cell r="Q51">
            <v>0</v>
          </cell>
        </row>
        <row r="52">
          <cell r="Q52">
            <v>2</v>
          </cell>
        </row>
        <row r="53">
          <cell r="Q53">
            <v>0</v>
          </cell>
        </row>
        <row r="54">
          <cell r="Q54">
            <v>1</v>
          </cell>
        </row>
        <row r="55">
          <cell r="Q55">
            <v>0</v>
          </cell>
        </row>
        <row r="56">
          <cell r="Q56">
            <v>0</v>
          </cell>
        </row>
        <row r="57">
          <cell r="Q57">
            <v>0</v>
          </cell>
        </row>
        <row r="58">
          <cell r="Q58">
            <v>2</v>
          </cell>
        </row>
        <row r="59">
          <cell r="Q59">
            <v>4</v>
          </cell>
        </row>
        <row r="60">
          <cell r="Q60">
            <v>1</v>
          </cell>
        </row>
        <row r="61">
          <cell r="Q61">
            <v>8</v>
          </cell>
        </row>
        <row r="62">
          <cell r="Q62">
            <v>2</v>
          </cell>
        </row>
        <row r="63">
          <cell r="Q63">
            <v>50</v>
          </cell>
        </row>
        <row r="64">
          <cell r="Q64">
            <v>5</v>
          </cell>
        </row>
        <row r="65">
          <cell r="Q65">
            <v>5</v>
          </cell>
        </row>
        <row r="66">
          <cell r="Q66">
            <v>22</v>
          </cell>
        </row>
        <row r="67">
          <cell r="Q67">
            <v>13</v>
          </cell>
        </row>
        <row r="68">
          <cell r="Q68">
            <v>21</v>
          </cell>
        </row>
        <row r="69">
          <cell r="Q69">
            <v>3</v>
          </cell>
        </row>
        <row r="70">
          <cell r="Q70">
            <v>26</v>
          </cell>
        </row>
        <row r="71">
          <cell r="Q71">
            <v>10</v>
          </cell>
        </row>
        <row r="72">
          <cell r="Q72">
            <v>0</v>
          </cell>
        </row>
        <row r="73">
          <cell r="Q73">
            <v>5</v>
          </cell>
        </row>
        <row r="74">
          <cell r="Q74">
            <v>4</v>
          </cell>
        </row>
        <row r="75">
          <cell r="Q75">
            <v>1</v>
          </cell>
        </row>
        <row r="76">
          <cell r="Q76">
            <v>0</v>
          </cell>
        </row>
        <row r="77">
          <cell r="Q77">
            <v>6</v>
          </cell>
        </row>
        <row r="78">
          <cell r="Q78">
            <v>8</v>
          </cell>
        </row>
        <row r="79">
          <cell r="Q79">
            <v>5</v>
          </cell>
        </row>
        <row r="80">
          <cell r="Q80">
            <v>2</v>
          </cell>
        </row>
        <row r="81">
          <cell r="Q81">
            <v>17</v>
          </cell>
        </row>
        <row r="82">
          <cell r="Q82">
            <v>20</v>
          </cell>
        </row>
        <row r="83">
          <cell r="Q83">
            <v>15</v>
          </cell>
        </row>
        <row r="84">
          <cell r="Q84">
            <v>2</v>
          </cell>
        </row>
        <row r="85">
          <cell r="Q85">
            <v>3</v>
          </cell>
        </row>
        <row r="86">
          <cell r="Q86">
            <v>1</v>
          </cell>
        </row>
        <row r="87">
          <cell r="Q87">
            <v>10</v>
          </cell>
        </row>
        <row r="88">
          <cell r="Q88">
            <v>1</v>
          </cell>
        </row>
        <row r="89">
          <cell r="Q89">
            <v>9</v>
          </cell>
        </row>
        <row r="90">
          <cell r="Q90">
            <v>24</v>
          </cell>
        </row>
        <row r="91">
          <cell r="Q91">
            <v>50</v>
          </cell>
        </row>
        <row r="92">
          <cell r="Q92">
            <v>3</v>
          </cell>
        </row>
        <row r="93">
          <cell r="Q93">
            <v>0</v>
          </cell>
        </row>
        <row r="94">
          <cell r="Q94">
            <v>10</v>
          </cell>
        </row>
        <row r="95">
          <cell r="Q95">
            <v>0</v>
          </cell>
        </row>
        <row r="96">
          <cell r="Q96">
            <v>9</v>
          </cell>
        </row>
        <row r="97">
          <cell r="Q97">
            <v>2</v>
          </cell>
        </row>
        <row r="98">
          <cell r="Q98">
            <v>0</v>
          </cell>
        </row>
        <row r="99">
          <cell r="Q99">
            <v>20</v>
          </cell>
        </row>
        <row r="100">
          <cell r="Q100">
            <v>4</v>
          </cell>
        </row>
        <row r="101">
          <cell r="Q101">
            <v>1</v>
          </cell>
        </row>
        <row r="102">
          <cell r="Q102">
            <v>1</v>
          </cell>
        </row>
        <row r="103">
          <cell r="Q103">
            <v>0</v>
          </cell>
        </row>
        <row r="104">
          <cell r="Q104">
            <v>2</v>
          </cell>
        </row>
        <row r="105">
          <cell r="Q105">
            <v>3</v>
          </cell>
        </row>
        <row r="106">
          <cell r="Q106">
            <v>2</v>
          </cell>
        </row>
        <row r="107">
          <cell r="Q107">
            <v>5</v>
          </cell>
        </row>
        <row r="108">
          <cell r="Q108">
            <v>4</v>
          </cell>
        </row>
        <row r="109">
          <cell r="Q109">
            <v>16</v>
          </cell>
        </row>
        <row r="110">
          <cell r="Q110">
            <v>3</v>
          </cell>
        </row>
        <row r="111">
          <cell r="Q111">
            <v>36</v>
          </cell>
        </row>
        <row r="112">
          <cell r="Q112">
            <v>19</v>
          </cell>
        </row>
        <row r="113">
          <cell r="Q113">
            <v>15</v>
          </cell>
        </row>
        <row r="114">
          <cell r="Q114">
            <v>107</v>
          </cell>
        </row>
        <row r="115">
          <cell r="Q115">
            <v>63</v>
          </cell>
        </row>
        <row r="116">
          <cell r="Q116">
            <v>19</v>
          </cell>
        </row>
        <row r="117">
          <cell r="Q117">
            <v>6</v>
          </cell>
        </row>
        <row r="118">
          <cell r="Q118">
            <v>6</v>
          </cell>
        </row>
        <row r="119">
          <cell r="Q119">
            <v>31</v>
          </cell>
        </row>
        <row r="120">
          <cell r="Q120">
            <v>3</v>
          </cell>
        </row>
        <row r="121">
          <cell r="Q121">
            <v>1</v>
          </cell>
        </row>
        <row r="122">
          <cell r="Q122">
            <v>6</v>
          </cell>
        </row>
        <row r="123">
          <cell r="Q123">
            <v>5</v>
          </cell>
        </row>
        <row r="124">
          <cell r="Q124">
            <v>1</v>
          </cell>
        </row>
        <row r="125">
          <cell r="Q125">
            <v>10</v>
          </cell>
        </row>
        <row r="126">
          <cell r="Q126">
            <v>4</v>
          </cell>
        </row>
        <row r="127">
          <cell r="Q127">
            <v>2</v>
          </cell>
        </row>
        <row r="128">
          <cell r="Q128">
            <v>22</v>
          </cell>
        </row>
        <row r="129">
          <cell r="Q129">
            <v>0</v>
          </cell>
        </row>
        <row r="130">
          <cell r="Q130">
            <v>1</v>
          </cell>
        </row>
        <row r="131">
          <cell r="Q131">
            <v>2</v>
          </cell>
        </row>
        <row r="132">
          <cell r="Q132">
            <v>0</v>
          </cell>
        </row>
        <row r="133">
          <cell r="Q133">
            <v>2</v>
          </cell>
        </row>
        <row r="134">
          <cell r="Q134">
            <v>0</v>
          </cell>
        </row>
        <row r="135">
          <cell r="Q135">
            <v>1</v>
          </cell>
        </row>
        <row r="136">
          <cell r="Q136">
            <v>1</v>
          </cell>
        </row>
        <row r="137">
          <cell r="Q137">
            <v>1</v>
          </cell>
        </row>
        <row r="138">
          <cell r="Q138">
            <v>0</v>
          </cell>
        </row>
        <row r="139">
          <cell r="Q139">
            <v>0</v>
          </cell>
        </row>
        <row r="140">
          <cell r="Q140">
            <v>0</v>
          </cell>
        </row>
        <row r="141">
          <cell r="Q141">
            <v>0</v>
          </cell>
        </row>
        <row r="142">
          <cell r="Q142">
            <v>0</v>
          </cell>
        </row>
        <row r="143">
          <cell r="Q143">
            <v>0</v>
          </cell>
        </row>
        <row r="144">
          <cell r="Q144">
            <v>15</v>
          </cell>
        </row>
        <row r="145">
          <cell r="Q145">
            <v>2</v>
          </cell>
        </row>
        <row r="146">
          <cell r="Q146">
            <v>5</v>
          </cell>
        </row>
        <row r="147">
          <cell r="Q147">
            <v>12</v>
          </cell>
        </row>
        <row r="148">
          <cell r="Q148">
            <v>10</v>
          </cell>
        </row>
        <row r="149">
          <cell r="Q149">
            <v>2</v>
          </cell>
        </row>
        <row r="150">
          <cell r="Q150">
            <v>13</v>
          </cell>
        </row>
        <row r="151">
          <cell r="Q151">
            <v>8</v>
          </cell>
        </row>
        <row r="152">
          <cell r="Q152">
            <v>4</v>
          </cell>
        </row>
        <row r="153">
          <cell r="Q153">
            <v>10</v>
          </cell>
        </row>
        <row r="154">
          <cell r="Q154">
            <v>0</v>
          </cell>
        </row>
        <row r="155">
          <cell r="Q155">
            <v>4</v>
          </cell>
        </row>
        <row r="156">
          <cell r="Q156">
            <v>5</v>
          </cell>
        </row>
        <row r="157">
          <cell r="Q157">
            <v>3</v>
          </cell>
        </row>
        <row r="158">
          <cell r="Q158">
            <v>7</v>
          </cell>
        </row>
        <row r="159">
          <cell r="Q159">
            <v>17</v>
          </cell>
        </row>
        <row r="160">
          <cell r="Q160">
            <v>2</v>
          </cell>
        </row>
        <row r="161">
          <cell r="Q161">
            <v>2</v>
          </cell>
        </row>
        <row r="162">
          <cell r="Q162">
            <v>5</v>
          </cell>
        </row>
        <row r="163">
          <cell r="Q163">
            <v>1</v>
          </cell>
        </row>
        <row r="164">
          <cell r="Q164">
            <v>11</v>
          </cell>
        </row>
        <row r="165">
          <cell r="Q165">
            <v>6</v>
          </cell>
        </row>
        <row r="166">
          <cell r="Q166">
            <v>1</v>
          </cell>
        </row>
        <row r="167">
          <cell r="Q167">
            <v>5</v>
          </cell>
        </row>
        <row r="168">
          <cell r="Q168">
            <v>0</v>
          </cell>
        </row>
        <row r="169">
          <cell r="Q169">
            <v>0</v>
          </cell>
        </row>
        <row r="170">
          <cell r="Q170">
            <v>8</v>
          </cell>
        </row>
        <row r="171">
          <cell r="Q171">
            <v>1</v>
          </cell>
        </row>
        <row r="172">
          <cell r="Q172">
            <v>9</v>
          </cell>
        </row>
        <row r="173">
          <cell r="Q173">
            <v>6</v>
          </cell>
        </row>
        <row r="174">
          <cell r="Q174">
            <v>0</v>
          </cell>
        </row>
        <row r="175">
          <cell r="Q175">
            <v>0</v>
          </cell>
        </row>
        <row r="176">
          <cell r="Q176">
            <v>0</v>
          </cell>
        </row>
        <row r="177">
          <cell r="Q177">
            <v>2</v>
          </cell>
        </row>
        <row r="178">
          <cell r="Q178">
            <v>10</v>
          </cell>
        </row>
        <row r="179">
          <cell r="Q179">
            <v>2</v>
          </cell>
        </row>
        <row r="180">
          <cell r="Q180">
            <v>0</v>
          </cell>
        </row>
        <row r="181">
          <cell r="Q181">
            <v>3</v>
          </cell>
        </row>
        <row r="182">
          <cell r="Q182">
            <v>2</v>
          </cell>
        </row>
        <row r="183">
          <cell r="Q183">
            <v>2</v>
          </cell>
        </row>
        <row r="184">
          <cell r="Q184">
            <v>1</v>
          </cell>
        </row>
        <row r="185">
          <cell r="Q185">
            <v>0</v>
          </cell>
        </row>
        <row r="186">
          <cell r="Q186">
            <v>0</v>
          </cell>
        </row>
        <row r="187">
          <cell r="Q187">
            <v>0</v>
          </cell>
        </row>
        <row r="188">
          <cell r="Q188">
            <v>0</v>
          </cell>
        </row>
        <row r="189">
          <cell r="Q189">
            <v>0</v>
          </cell>
        </row>
        <row r="190">
          <cell r="Q190">
            <v>0</v>
          </cell>
        </row>
        <row r="191">
          <cell r="Q191">
            <v>0</v>
          </cell>
        </row>
        <row r="192">
          <cell r="Q192">
            <v>0</v>
          </cell>
        </row>
        <row r="193">
          <cell r="Q193">
            <v>0</v>
          </cell>
        </row>
        <row r="194">
          <cell r="Q194">
            <v>0</v>
          </cell>
        </row>
        <row r="195">
          <cell r="Q195">
            <v>2</v>
          </cell>
        </row>
        <row r="196">
          <cell r="Q196">
            <v>0</v>
          </cell>
        </row>
        <row r="197">
          <cell r="Q197">
            <v>0</v>
          </cell>
        </row>
        <row r="198">
          <cell r="Q198">
            <v>0</v>
          </cell>
        </row>
        <row r="199">
          <cell r="Q199">
            <v>0</v>
          </cell>
        </row>
        <row r="200">
          <cell r="Q200">
            <v>0</v>
          </cell>
        </row>
        <row r="201">
          <cell r="Q201">
            <v>0</v>
          </cell>
        </row>
        <row r="202">
          <cell r="Q202">
            <v>0</v>
          </cell>
        </row>
        <row r="203">
          <cell r="Q203">
            <v>5</v>
          </cell>
        </row>
        <row r="204">
          <cell r="Q204">
            <v>2</v>
          </cell>
        </row>
        <row r="205">
          <cell r="Q205">
            <v>6</v>
          </cell>
        </row>
        <row r="206">
          <cell r="Q206">
            <v>7</v>
          </cell>
        </row>
        <row r="207">
          <cell r="Q207">
            <v>3</v>
          </cell>
        </row>
        <row r="208">
          <cell r="Q208">
            <v>2</v>
          </cell>
        </row>
        <row r="209">
          <cell r="Q209">
            <v>25</v>
          </cell>
        </row>
        <row r="210">
          <cell r="Q210">
            <v>1</v>
          </cell>
        </row>
        <row r="211">
          <cell r="Q211">
            <v>2</v>
          </cell>
        </row>
        <row r="212">
          <cell r="Q212">
            <v>10</v>
          </cell>
        </row>
        <row r="213">
          <cell r="Q213">
            <v>9</v>
          </cell>
        </row>
        <row r="214">
          <cell r="Q214">
            <v>2</v>
          </cell>
        </row>
        <row r="215">
          <cell r="Q215">
            <v>1</v>
          </cell>
        </row>
        <row r="216">
          <cell r="Q216">
            <v>13</v>
          </cell>
        </row>
        <row r="217">
          <cell r="Q217">
            <v>5</v>
          </cell>
        </row>
        <row r="218">
          <cell r="Q218">
            <v>3</v>
          </cell>
        </row>
        <row r="219">
          <cell r="Q219">
            <v>20</v>
          </cell>
        </row>
        <row r="220">
          <cell r="Q220">
            <v>14</v>
          </cell>
        </row>
        <row r="221">
          <cell r="Q221">
            <v>0</v>
          </cell>
        </row>
        <row r="222">
          <cell r="Q222">
            <v>0</v>
          </cell>
        </row>
        <row r="223">
          <cell r="Q223">
            <v>3</v>
          </cell>
        </row>
        <row r="224">
          <cell r="Q224">
            <v>1</v>
          </cell>
        </row>
        <row r="225">
          <cell r="Q225">
            <v>1</v>
          </cell>
        </row>
        <row r="226">
          <cell r="Q226">
            <v>1</v>
          </cell>
        </row>
        <row r="227">
          <cell r="Q227">
            <v>1</v>
          </cell>
        </row>
        <row r="228">
          <cell r="Q228">
            <v>1</v>
          </cell>
        </row>
        <row r="229">
          <cell r="Q229">
            <v>0</v>
          </cell>
        </row>
        <row r="232">
          <cell r="Q232">
            <v>1</v>
          </cell>
        </row>
      </sheetData>
      <sheetData sheetId="16">
        <row r="8">
          <cell r="S8">
            <v>72</v>
          </cell>
        </row>
        <row r="9">
          <cell r="S9">
            <v>7</v>
          </cell>
        </row>
        <row r="10">
          <cell r="S10">
            <v>0</v>
          </cell>
        </row>
        <row r="11">
          <cell r="S11">
            <v>4</v>
          </cell>
        </row>
        <row r="12">
          <cell r="S12">
            <v>7</v>
          </cell>
        </row>
        <row r="13">
          <cell r="S13">
            <v>4</v>
          </cell>
        </row>
        <row r="14">
          <cell r="S14">
            <v>11</v>
          </cell>
        </row>
        <row r="15">
          <cell r="S15">
            <v>5</v>
          </cell>
        </row>
        <row r="16">
          <cell r="S16">
            <v>1</v>
          </cell>
        </row>
        <row r="17">
          <cell r="S17">
            <v>0</v>
          </cell>
        </row>
        <row r="18">
          <cell r="S18">
            <v>1</v>
          </cell>
        </row>
        <row r="19">
          <cell r="S19">
            <v>18</v>
          </cell>
        </row>
        <row r="20">
          <cell r="S20">
            <v>11</v>
          </cell>
        </row>
        <row r="21">
          <cell r="S21">
            <v>9</v>
          </cell>
        </row>
        <row r="22">
          <cell r="S22">
            <v>5</v>
          </cell>
        </row>
        <row r="23">
          <cell r="S23">
            <v>0</v>
          </cell>
        </row>
        <row r="24">
          <cell r="S24">
            <v>1</v>
          </cell>
        </row>
        <row r="25">
          <cell r="S25">
            <v>13</v>
          </cell>
        </row>
        <row r="26">
          <cell r="S26">
            <v>10</v>
          </cell>
        </row>
        <row r="27">
          <cell r="S27">
            <v>0</v>
          </cell>
        </row>
        <row r="28">
          <cell r="S28">
            <v>4</v>
          </cell>
        </row>
        <row r="29">
          <cell r="S29">
            <v>8</v>
          </cell>
        </row>
        <row r="30">
          <cell r="S30">
            <v>12</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2">
          <cell r="S42">
            <v>0</v>
          </cell>
        </row>
        <row r="43">
          <cell r="S43">
            <v>8</v>
          </cell>
        </row>
        <row r="44">
          <cell r="S44">
            <v>2</v>
          </cell>
        </row>
        <row r="45">
          <cell r="S45">
            <v>4</v>
          </cell>
        </row>
        <row r="46">
          <cell r="S46">
            <v>3</v>
          </cell>
        </row>
        <row r="47">
          <cell r="S47">
            <v>3</v>
          </cell>
        </row>
        <row r="48">
          <cell r="S48">
            <v>5</v>
          </cell>
        </row>
        <row r="49">
          <cell r="S49">
            <v>4</v>
          </cell>
        </row>
        <row r="50">
          <cell r="S50">
            <v>3</v>
          </cell>
        </row>
        <row r="51">
          <cell r="S51">
            <v>0</v>
          </cell>
        </row>
        <row r="52">
          <cell r="S52">
            <v>2</v>
          </cell>
        </row>
        <row r="53">
          <cell r="S53">
            <v>0</v>
          </cell>
        </row>
        <row r="54">
          <cell r="S54">
            <v>1</v>
          </cell>
        </row>
        <row r="55">
          <cell r="S55">
            <v>0</v>
          </cell>
        </row>
        <row r="56">
          <cell r="S56">
            <v>0</v>
          </cell>
        </row>
        <row r="57">
          <cell r="S57">
            <v>0</v>
          </cell>
        </row>
        <row r="58">
          <cell r="S58">
            <v>2</v>
          </cell>
        </row>
        <row r="59">
          <cell r="S59">
            <v>4</v>
          </cell>
        </row>
        <row r="60">
          <cell r="S60">
            <v>1</v>
          </cell>
        </row>
        <row r="61">
          <cell r="S61">
            <v>5</v>
          </cell>
        </row>
        <row r="62">
          <cell r="S62">
            <v>2</v>
          </cell>
        </row>
        <row r="63">
          <cell r="S63">
            <v>50</v>
          </cell>
        </row>
        <row r="64">
          <cell r="S64">
            <v>5</v>
          </cell>
        </row>
        <row r="65">
          <cell r="S65">
            <v>5</v>
          </cell>
        </row>
        <row r="66">
          <cell r="S66">
            <v>22</v>
          </cell>
        </row>
        <row r="67">
          <cell r="S67">
            <v>11</v>
          </cell>
        </row>
        <row r="68">
          <cell r="S68">
            <v>27</v>
          </cell>
        </row>
        <row r="69">
          <cell r="S69">
            <v>3</v>
          </cell>
        </row>
        <row r="70">
          <cell r="S70">
            <v>26</v>
          </cell>
        </row>
        <row r="71">
          <cell r="S71">
            <v>10</v>
          </cell>
        </row>
        <row r="72">
          <cell r="S72">
            <v>0</v>
          </cell>
        </row>
        <row r="73">
          <cell r="S73">
            <v>5</v>
          </cell>
        </row>
        <row r="74">
          <cell r="S74">
            <v>4</v>
          </cell>
        </row>
        <row r="75">
          <cell r="S75">
            <v>1</v>
          </cell>
        </row>
        <row r="76">
          <cell r="S76">
            <v>0</v>
          </cell>
        </row>
        <row r="77">
          <cell r="S77">
            <v>6</v>
          </cell>
        </row>
        <row r="78">
          <cell r="S78">
            <v>8</v>
          </cell>
        </row>
        <row r="79">
          <cell r="S79">
            <v>5</v>
          </cell>
        </row>
        <row r="80">
          <cell r="S80">
            <v>1</v>
          </cell>
        </row>
        <row r="81">
          <cell r="S81">
            <v>17</v>
          </cell>
        </row>
        <row r="82">
          <cell r="S82">
            <v>21</v>
          </cell>
        </row>
        <row r="83">
          <cell r="S83">
            <v>15</v>
          </cell>
        </row>
        <row r="84">
          <cell r="S84">
            <v>2</v>
          </cell>
        </row>
        <row r="85">
          <cell r="S85">
            <v>3</v>
          </cell>
        </row>
        <row r="86">
          <cell r="S86">
            <v>1</v>
          </cell>
        </row>
        <row r="87">
          <cell r="S87">
            <v>10</v>
          </cell>
        </row>
        <row r="88">
          <cell r="S88">
            <v>1</v>
          </cell>
        </row>
        <row r="89">
          <cell r="S89">
            <v>9</v>
          </cell>
        </row>
        <row r="90">
          <cell r="S90">
            <v>24</v>
          </cell>
        </row>
        <row r="91">
          <cell r="S91">
            <v>50</v>
          </cell>
        </row>
        <row r="92">
          <cell r="S92">
            <v>3</v>
          </cell>
        </row>
        <row r="93">
          <cell r="S93">
            <v>0</v>
          </cell>
        </row>
        <row r="94">
          <cell r="S94">
            <v>10</v>
          </cell>
        </row>
        <row r="95">
          <cell r="S95">
            <v>0</v>
          </cell>
        </row>
        <row r="96">
          <cell r="S96">
            <v>9</v>
          </cell>
        </row>
        <row r="97">
          <cell r="S97">
            <v>2</v>
          </cell>
        </row>
        <row r="98">
          <cell r="S98">
            <v>0</v>
          </cell>
        </row>
        <row r="99">
          <cell r="S99">
            <v>20</v>
          </cell>
        </row>
        <row r="100">
          <cell r="S100">
            <v>4</v>
          </cell>
        </row>
        <row r="101">
          <cell r="S101">
            <v>1</v>
          </cell>
        </row>
        <row r="102">
          <cell r="S102">
            <v>1</v>
          </cell>
        </row>
        <row r="103">
          <cell r="S103">
            <v>0</v>
          </cell>
        </row>
        <row r="104">
          <cell r="S104">
            <v>2</v>
          </cell>
        </row>
        <row r="105">
          <cell r="S105">
            <v>3</v>
          </cell>
        </row>
        <row r="106">
          <cell r="S106">
            <v>2</v>
          </cell>
        </row>
        <row r="107">
          <cell r="S107">
            <v>4</v>
          </cell>
        </row>
        <row r="108">
          <cell r="S108">
            <v>4</v>
          </cell>
        </row>
        <row r="109">
          <cell r="S109">
            <v>16</v>
          </cell>
        </row>
        <row r="110">
          <cell r="S110">
            <v>5</v>
          </cell>
        </row>
        <row r="111">
          <cell r="S111">
            <v>35</v>
          </cell>
        </row>
        <row r="112">
          <cell r="S112">
            <v>18</v>
          </cell>
        </row>
        <row r="113">
          <cell r="S113">
            <v>31</v>
          </cell>
        </row>
        <row r="114">
          <cell r="S114">
            <v>107</v>
          </cell>
        </row>
        <row r="115">
          <cell r="S115">
            <v>63</v>
          </cell>
        </row>
        <row r="116">
          <cell r="S116">
            <v>19</v>
          </cell>
        </row>
        <row r="117">
          <cell r="S117">
            <v>6</v>
          </cell>
        </row>
        <row r="118">
          <cell r="S118">
            <v>6</v>
          </cell>
        </row>
        <row r="119">
          <cell r="S119">
            <v>39</v>
          </cell>
        </row>
        <row r="120">
          <cell r="S120">
            <v>3</v>
          </cell>
        </row>
        <row r="121">
          <cell r="S121">
            <v>1</v>
          </cell>
        </row>
        <row r="122">
          <cell r="S122">
            <v>6</v>
          </cell>
        </row>
        <row r="123">
          <cell r="S123">
            <v>5</v>
          </cell>
        </row>
        <row r="124">
          <cell r="S124">
            <v>1</v>
          </cell>
        </row>
        <row r="125">
          <cell r="S125">
            <v>10</v>
          </cell>
        </row>
        <row r="126">
          <cell r="S126">
            <v>4</v>
          </cell>
        </row>
        <row r="127">
          <cell r="S127">
            <v>2</v>
          </cell>
        </row>
        <row r="128">
          <cell r="S128">
            <v>21</v>
          </cell>
        </row>
        <row r="129">
          <cell r="S129">
            <v>0</v>
          </cell>
        </row>
        <row r="130">
          <cell r="S130">
            <v>1</v>
          </cell>
        </row>
        <row r="131">
          <cell r="S131">
            <v>2</v>
          </cell>
        </row>
        <row r="132">
          <cell r="S132">
            <v>0</v>
          </cell>
        </row>
        <row r="133">
          <cell r="S133">
            <v>2</v>
          </cell>
        </row>
        <row r="134">
          <cell r="S134">
            <v>0</v>
          </cell>
        </row>
        <row r="135">
          <cell r="S135">
            <v>1</v>
          </cell>
        </row>
        <row r="136">
          <cell r="S136">
            <v>1</v>
          </cell>
        </row>
        <row r="137">
          <cell r="S137">
            <v>1</v>
          </cell>
        </row>
        <row r="138">
          <cell r="S138">
            <v>0</v>
          </cell>
        </row>
        <row r="139">
          <cell r="S139">
            <v>0</v>
          </cell>
        </row>
        <row r="140">
          <cell r="S140">
            <v>0</v>
          </cell>
        </row>
        <row r="141">
          <cell r="S141">
            <v>0</v>
          </cell>
        </row>
        <row r="142">
          <cell r="S142">
            <v>0</v>
          </cell>
        </row>
        <row r="143">
          <cell r="S143">
            <v>0</v>
          </cell>
        </row>
        <row r="144">
          <cell r="S144">
            <v>13</v>
          </cell>
        </row>
        <row r="145">
          <cell r="S145">
            <v>2</v>
          </cell>
        </row>
        <row r="146">
          <cell r="S146">
            <v>4</v>
          </cell>
        </row>
        <row r="147">
          <cell r="S147">
            <v>12</v>
          </cell>
        </row>
        <row r="148">
          <cell r="S148">
            <v>8</v>
          </cell>
        </row>
        <row r="149">
          <cell r="S149">
            <v>2</v>
          </cell>
        </row>
        <row r="150">
          <cell r="S150">
            <v>13</v>
          </cell>
        </row>
        <row r="151">
          <cell r="S151">
            <v>11</v>
          </cell>
        </row>
        <row r="152">
          <cell r="S152">
            <v>4</v>
          </cell>
        </row>
        <row r="153">
          <cell r="S153">
            <v>10</v>
          </cell>
        </row>
        <row r="154">
          <cell r="S154">
            <v>0</v>
          </cell>
        </row>
        <row r="155">
          <cell r="S155">
            <v>3</v>
          </cell>
        </row>
        <row r="156">
          <cell r="S156">
            <v>11</v>
          </cell>
        </row>
        <row r="157">
          <cell r="S157">
            <v>3</v>
          </cell>
        </row>
        <row r="158">
          <cell r="S158">
            <v>7</v>
          </cell>
        </row>
        <row r="159">
          <cell r="S159">
            <v>13</v>
          </cell>
        </row>
        <row r="160">
          <cell r="S160">
            <v>2</v>
          </cell>
        </row>
        <row r="161">
          <cell r="S161">
            <v>2</v>
          </cell>
        </row>
        <row r="162">
          <cell r="S162">
            <v>5</v>
          </cell>
        </row>
        <row r="163">
          <cell r="S163">
            <v>1</v>
          </cell>
        </row>
        <row r="164">
          <cell r="S164">
            <v>12</v>
          </cell>
        </row>
        <row r="165">
          <cell r="S165">
            <v>6</v>
          </cell>
        </row>
        <row r="166">
          <cell r="S166">
            <v>1</v>
          </cell>
        </row>
        <row r="167">
          <cell r="S167">
            <v>5</v>
          </cell>
        </row>
        <row r="168">
          <cell r="S168">
            <v>0</v>
          </cell>
        </row>
        <row r="169">
          <cell r="S169">
            <v>0</v>
          </cell>
        </row>
        <row r="170">
          <cell r="S170">
            <v>9</v>
          </cell>
        </row>
        <row r="171">
          <cell r="S171">
            <v>1</v>
          </cell>
        </row>
        <row r="172">
          <cell r="S172">
            <v>10</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2</v>
          </cell>
        </row>
        <row r="183">
          <cell r="S183">
            <v>2</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0</v>
          </cell>
        </row>
        <row r="201">
          <cell r="S201">
            <v>0</v>
          </cell>
        </row>
        <row r="202">
          <cell r="S202">
            <v>0</v>
          </cell>
        </row>
        <row r="203">
          <cell r="S203">
            <v>5</v>
          </cell>
        </row>
        <row r="204">
          <cell r="S204">
            <v>2</v>
          </cell>
        </row>
        <row r="205">
          <cell r="S205">
            <v>6</v>
          </cell>
        </row>
        <row r="206">
          <cell r="S206">
            <v>7</v>
          </cell>
        </row>
        <row r="207">
          <cell r="S207">
            <v>3</v>
          </cell>
        </row>
        <row r="208">
          <cell r="S208">
            <v>2</v>
          </cell>
        </row>
        <row r="209">
          <cell r="S209">
            <v>24</v>
          </cell>
        </row>
        <row r="210">
          <cell r="S210">
            <v>1</v>
          </cell>
        </row>
        <row r="211">
          <cell r="S211">
            <v>2</v>
          </cell>
        </row>
        <row r="212">
          <cell r="S212">
            <v>10</v>
          </cell>
        </row>
        <row r="213">
          <cell r="S213">
            <v>9</v>
          </cell>
        </row>
        <row r="214">
          <cell r="S214">
            <v>2</v>
          </cell>
        </row>
        <row r="215">
          <cell r="S215">
            <v>1</v>
          </cell>
        </row>
        <row r="216">
          <cell r="S216">
            <v>13</v>
          </cell>
        </row>
        <row r="217">
          <cell r="S217">
            <v>5</v>
          </cell>
        </row>
        <row r="218">
          <cell r="S218">
            <v>3</v>
          </cell>
        </row>
        <row r="219">
          <cell r="S219">
            <v>20</v>
          </cell>
        </row>
        <row r="220">
          <cell r="S220">
            <v>14</v>
          </cell>
        </row>
        <row r="221">
          <cell r="S221">
            <v>0</v>
          </cell>
        </row>
        <row r="222">
          <cell r="S222">
            <v>0</v>
          </cell>
        </row>
        <row r="223">
          <cell r="S223">
            <v>3</v>
          </cell>
        </row>
        <row r="224">
          <cell r="S224">
            <v>0</v>
          </cell>
        </row>
        <row r="225">
          <cell r="S225">
            <v>1</v>
          </cell>
        </row>
        <row r="226">
          <cell r="S226">
            <v>1</v>
          </cell>
        </row>
        <row r="227">
          <cell r="S227">
            <v>1</v>
          </cell>
        </row>
        <row r="228">
          <cell r="S228">
            <v>1</v>
          </cell>
        </row>
        <row r="229">
          <cell r="S229">
            <v>0</v>
          </cell>
        </row>
        <row r="230">
          <cell r="S230">
            <v>1</v>
          </cell>
        </row>
        <row r="231">
          <cell r="S231">
            <v>4</v>
          </cell>
        </row>
        <row r="232">
          <cell r="S232">
            <v>1</v>
          </cell>
        </row>
        <row r="233">
          <cell r="S233">
            <v>2</v>
          </cell>
        </row>
        <row r="234">
          <cell r="S234">
            <v>15</v>
          </cell>
        </row>
      </sheetData>
      <sheetData sheetId="17">
        <row r="8">
          <cell r="S8">
            <v>71</v>
          </cell>
        </row>
        <row r="9">
          <cell r="S9">
            <v>7</v>
          </cell>
        </row>
        <row r="10">
          <cell r="S10">
            <v>0</v>
          </cell>
        </row>
        <row r="11">
          <cell r="S11">
            <v>4</v>
          </cell>
        </row>
        <row r="12">
          <cell r="S12">
            <v>8</v>
          </cell>
        </row>
        <row r="13">
          <cell r="S13">
            <v>6</v>
          </cell>
        </row>
        <row r="14">
          <cell r="S14">
            <v>11</v>
          </cell>
        </row>
        <row r="15">
          <cell r="S15">
            <v>5</v>
          </cell>
        </row>
        <row r="16">
          <cell r="S16">
            <v>1</v>
          </cell>
        </row>
        <row r="17">
          <cell r="S17">
            <v>0</v>
          </cell>
        </row>
        <row r="18">
          <cell r="S18">
            <v>1</v>
          </cell>
        </row>
        <row r="19">
          <cell r="S19">
            <v>18</v>
          </cell>
        </row>
        <row r="20">
          <cell r="S20">
            <v>11</v>
          </cell>
        </row>
        <row r="21">
          <cell r="S21">
            <v>9</v>
          </cell>
        </row>
        <row r="22">
          <cell r="S22">
            <v>5</v>
          </cell>
        </row>
        <row r="23">
          <cell r="S23">
            <v>0</v>
          </cell>
        </row>
        <row r="24">
          <cell r="S24">
            <v>1</v>
          </cell>
        </row>
        <row r="25">
          <cell r="S25">
            <v>13</v>
          </cell>
        </row>
        <row r="26">
          <cell r="S26">
            <v>10</v>
          </cell>
        </row>
        <row r="27">
          <cell r="S27">
            <v>0</v>
          </cell>
        </row>
        <row r="28">
          <cell r="S28">
            <v>4</v>
          </cell>
        </row>
        <row r="29">
          <cell r="S29">
            <v>8</v>
          </cell>
        </row>
        <row r="30">
          <cell r="S30">
            <v>12</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2">
          <cell r="S42">
            <v>0</v>
          </cell>
        </row>
        <row r="43">
          <cell r="S43">
            <v>8</v>
          </cell>
        </row>
        <row r="44">
          <cell r="S44">
            <v>2</v>
          </cell>
        </row>
        <row r="45">
          <cell r="S45">
            <v>4</v>
          </cell>
        </row>
        <row r="46">
          <cell r="S46">
            <v>3</v>
          </cell>
        </row>
        <row r="47">
          <cell r="S47">
            <v>3</v>
          </cell>
        </row>
        <row r="48">
          <cell r="S48">
            <v>5</v>
          </cell>
        </row>
        <row r="49">
          <cell r="S49">
            <v>4</v>
          </cell>
        </row>
        <row r="50">
          <cell r="S50">
            <v>3</v>
          </cell>
        </row>
        <row r="51">
          <cell r="S51">
            <v>0</v>
          </cell>
        </row>
        <row r="52">
          <cell r="S52">
            <v>2</v>
          </cell>
        </row>
        <row r="53">
          <cell r="S53">
            <v>0</v>
          </cell>
        </row>
        <row r="54">
          <cell r="S54">
            <v>1</v>
          </cell>
        </row>
        <row r="55">
          <cell r="S55">
            <v>0</v>
          </cell>
        </row>
        <row r="56">
          <cell r="S56">
            <v>0</v>
          </cell>
        </row>
        <row r="57">
          <cell r="S57">
            <v>0</v>
          </cell>
        </row>
        <row r="58">
          <cell r="S58">
            <v>2</v>
          </cell>
        </row>
        <row r="59">
          <cell r="S59">
            <v>4</v>
          </cell>
        </row>
        <row r="60">
          <cell r="S60">
            <v>1</v>
          </cell>
        </row>
        <row r="61">
          <cell r="S61">
            <v>5</v>
          </cell>
        </row>
        <row r="62">
          <cell r="S62">
            <v>2</v>
          </cell>
        </row>
        <row r="63">
          <cell r="S63">
            <v>50</v>
          </cell>
        </row>
        <row r="64">
          <cell r="S64">
            <v>5</v>
          </cell>
        </row>
        <row r="65">
          <cell r="S65">
            <v>5</v>
          </cell>
        </row>
        <row r="66">
          <cell r="S66">
            <v>24</v>
          </cell>
        </row>
        <row r="67">
          <cell r="S67">
            <v>11</v>
          </cell>
        </row>
        <row r="68">
          <cell r="S68">
            <v>27</v>
          </cell>
        </row>
        <row r="69">
          <cell r="S69">
            <v>3</v>
          </cell>
        </row>
        <row r="70">
          <cell r="S70">
            <v>26</v>
          </cell>
        </row>
        <row r="71">
          <cell r="S71">
            <v>11</v>
          </cell>
        </row>
        <row r="72">
          <cell r="S72">
            <v>0</v>
          </cell>
        </row>
        <row r="73">
          <cell r="S73">
            <v>5</v>
          </cell>
        </row>
        <row r="74">
          <cell r="S74">
            <v>4</v>
          </cell>
        </row>
        <row r="75">
          <cell r="S75">
            <v>1</v>
          </cell>
        </row>
        <row r="76">
          <cell r="S76">
            <v>0</v>
          </cell>
        </row>
        <row r="77">
          <cell r="S77">
            <v>6</v>
          </cell>
        </row>
        <row r="78">
          <cell r="S78">
            <v>8</v>
          </cell>
        </row>
        <row r="79">
          <cell r="S79">
            <v>5</v>
          </cell>
        </row>
        <row r="80">
          <cell r="S80">
            <v>1</v>
          </cell>
        </row>
        <row r="81">
          <cell r="S81">
            <v>17</v>
          </cell>
        </row>
        <row r="82">
          <cell r="S82">
            <v>21</v>
          </cell>
        </row>
        <row r="83">
          <cell r="S83">
            <v>15</v>
          </cell>
        </row>
        <row r="84">
          <cell r="S84">
            <v>2</v>
          </cell>
        </row>
        <row r="85">
          <cell r="S85">
            <v>3</v>
          </cell>
        </row>
        <row r="86">
          <cell r="S86">
            <v>1</v>
          </cell>
        </row>
        <row r="87">
          <cell r="S87">
            <v>10</v>
          </cell>
        </row>
        <row r="88">
          <cell r="S88">
            <v>1</v>
          </cell>
        </row>
        <row r="89">
          <cell r="S89">
            <v>9</v>
          </cell>
        </row>
        <row r="90">
          <cell r="S90">
            <v>24</v>
          </cell>
        </row>
        <row r="91">
          <cell r="S91">
            <v>50</v>
          </cell>
        </row>
        <row r="92">
          <cell r="S92">
            <v>3</v>
          </cell>
        </row>
        <row r="93">
          <cell r="S93">
            <v>0</v>
          </cell>
        </row>
        <row r="94">
          <cell r="S94">
            <v>10</v>
          </cell>
        </row>
        <row r="95">
          <cell r="S95">
            <v>0</v>
          </cell>
        </row>
        <row r="96">
          <cell r="S96">
            <v>9</v>
          </cell>
        </row>
        <row r="97">
          <cell r="S97">
            <v>2</v>
          </cell>
        </row>
        <row r="98">
          <cell r="S98">
            <v>0</v>
          </cell>
        </row>
        <row r="99">
          <cell r="S99">
            <v>20</v>
          </cell>
        </row>
        <row r="100">
          <cell r="S100">
            <v>4</v>
          </cell>
        </row>
        <row r="101">
          <cell r="S101">
            <v>1</v>
          </cell>
        </row>
        <row r="102">
          <cell r="S102">
            <v>1</v>
          </cell>
        </row>
        <row r="103">
          <cell r="S103">
            <v>0</v>
          </cell>
        </row>
        <row r="104">
          <cell r="S104">
            <v>2</v>
          </cell>
        </row>
        <row r="105">
          <cell r="S105">
            <v>3</v>
          </cell>
        </row>
        <row r="106">
          <cell r="S106">
            <v>2</v>
          </cell>
        </row>
        <row r="107">
          <cell r="S107">
            <v>4</v>
          </cell>
        </row>
        <row r="108">
          <cell r="S108">
            <v>4</v>
          </cell>
        </row>
        <row r="109">
          <cell r="S109">
            <v>16</v>
          </cell>
        </row>
        <row r="110">
          <cell r="S110">
            <v>5</v>
          </cell>
        </row>
        <row r="111">
          <cell r="S111">
            <v>35</v>
          </cell>
        </row>
        <row r="112">
          <cell r="S112">
            <v>17</v>
          </cell>
        </row>
        <row r="113">
          <cell r="S113">
            <v>33</v>
          </cell>
        </row>
        <row r="114">
          <cell r="S114">
            <v>106</v>
          </cell>
        </row>
        <row r="115">
          <cell r="S115">
            <v>63</v>
          </cell>
        </row>
        <row r="116">
          <cell r="S116">
            <v>19</v>
          </cell>
        </row>
        <row r="117">
          <cell r="S117">
            <v>6</v>
          </cell>
        </row>
        <row r="118">
          <cell r="S118">
            <v>6</v>
          </cell>
        </row>
        <row r="119">
          <cell r="S119">
            <v>42</v>
          </cell>
        </row>
        <row r="120">
          <cell r="S120">
            <v>3</v>
          </cell>
        </row>
        <row r="121">
          <cell r="S121">
            <v>1</v>
          </cell>
        </row>
        <row r="122">
          <cell r="S122">
            <v>6</v>
          </cell>
        </row>
        <row r="123">
          <cell r="S123">
            <v>5</v>
          </cell>
        </row>
        <row r="124">
          <cell r="S124">
            <v>1</v>
          </cell>
        </row>
        <row r="125">
          <cell r="S125">
            <v>10</v>
          </cell>
        </row>
        <row r="126">
          <cell r="S126">
            <v>4</v>
          </cell>
        </row>
        <row r="127">
          <cell r="S127">
            <v>2</v>
          </cell>
        </row>
        <row r="128">
          <cell r="S128">
            <v>20</v>
          </cell>
        </row>
        <row r="129">
          <cell r="S129">
            <v>0</v>
          </cell>
        </row>
        <row r="130">
          <cell r="S130">
            <v>1</v>
          </cell>
        </row>
        <row r="131">
          <cell r="S131">
            <v>2</v>
          </cell>
        </row>
        <row r="132">
          <cell r="S132">
            <v>0</v>
          </cell>
        </row>
        <row r="133">
          <cell r="S133">
            <v>2</v>
          </cell>
        </row>
        <row r="134">
          <cell r="S134">
            <v>0</v>
          </cell>
        </row>
        <row r="135">
          <cell r="S135">
            <v>0</v>
          </cell>
        </row>
        <row r="136">
          <cell r="S136">
            <v>1</v>
          </cell>
        </row>
        <row r="137">
          <cell r="S137">
            <v>1</v>
          </cell>
        </row>
        <row r="138">
          <cell r="S138">
            <v>0</v>
          </cell>
        </row>
        <row r="139">
          <cell r="S139">
            <v>0</v>
          </cell>
        </row>
        <row r="140">
          <cell r="S140">
            <v>0</v>
          </cell>
        </row>
        <row r="141">
          <cell r="S141">
            <v>0</v>
          </cell>
        </row>
        <row r="142">
          <cell r="S142">
            <v>0</v>
          </cell>
        </row>
        <row r="143">
          <cell r="S143">
            <v>0</v>
          </cell>
        </row>
        <row r="144">
          <cell r="S144">
            <v>13</v>
          </cell>
        </row>
        <row r="145">
          <cell r="S145">
            <v>2</v>
          </cell>
        </row>
        <row r="146">
          <cell r="S146">
            <v>4</v>
          </cell>
        </row>
        <row r="147">
          <cell r="S147">
            <v>12</v>
          </cell>
        </row>
        <row r="148">
          <cell r="S148">
            <v>8</v>
          </cell>
        </row>
        <row r="149">
          <cell r="S149">
            <v>2</v>
          </cell>
        </row>
        <row r="150">
          <cell r="S150">
            <v>13</v>
          </cell>
        </row>
        <row r="151">
          <cell r="S151">
            <v>11</v>
          </cell>
        </row>
        <row r="152">
          <cell r="S152">
            <v>4</v>
          </cell>
        </row>
        <row r="153">
          <cell r="S153">
            <v>10</v>
          </cell>
        </row>
        <row r="154">
          <cell r="S154">
            <v>0</v>
          </cell>
        </row>
        <row r="155">
          <cell r="S155">
            <v>3</v>
          </cell>
        </row>
        <row r="156">
          <cell r="S156">
            <v>11</v>
          </cell>
        </row>
        <row r="157">
          <cell r="S157">
            <v>3</v>
          </cell>
        </row>
        <row r="158">
          <cell r="S158">
            <v>7</v>
          </cell>
        </row>
        <row r="159">
          <cell r="S159">
            <v>13</v>
          </cell>
        </row>
        <row r="160">
          <cell r="S160">
            <v>2</v>
          </cell>
        </row>
        <row r="161">
          <cell r="S161">
            <v>2</v>
          </cell>
        </row>
        <row r="162">
          <cell r="S162">
            <v>5</v>
          </cell>
        </row>
        <row r="163">
          <cell r="S163">
            <v>1</v>
          </cell>
        </row>
        <row r="164">
          <cell r="S164">
            <v>12</v>
          </cell>
        </row>
        <row r="165">
          <cell r="S165">
            <v>5</v>
          </cell>
        </row>
        <row r="166">
          <cell r="S166">
            <v>1</v>
          </cell>
        </row>
        <row r="167">
          <cell r="S167">
            <v>5</v>
          </cell>
        </row>
        <row r="168">
          <cell r="S168">
            <v>0</v>
          </cell>
        </row>
        <row r="169">
          <cell r="S169">
            <v>0</v>
          </cell>
        </row>
        <row r="170">
          <cell r="S170">
            <v>9</v>
          </cell>
        </row>
        <row r="171">
          <cell r="S171">
            <v>1</v>
          </cell>
        </row>
        <row r="172">
          <cell r="S172">
            <v>10</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2</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0</v>
          </cell>
        </row>
        <row r="201">
          <cell r="S201">
            <v>0</v>
          </cell>
        </row>
        <row r="202">
          <cell r="S202">
            <v>0</v>
          </cell>
        </row>
        <row r="203">
          <cell r="S203">
            <v>5</v>
          </cell>
        </row>
        <row r="204">
          <cell r="S204">
            <v>2</v>
          </cell>
        </row>
        <row r="205">
          <cell r="S205">
            <v>6</v>
          </cell>
        </row>
        <row r="206">
          <cell r="S206">
            <v>7</v>
          </cell>
        </row>
        <row r="207">
          <cell r="S207">
            <v>3</v>
          </cell>
        </row>
        <row r="208">
          <cell r="S208">
            <v>2</v>
          </cell>
        </row>
        <row r="209">
          <cell r="S209">
            <v>22</v>
          </cell>
        </row>
        <row r="210">
          <cell r="S210">
            <v>1</v>
          </cell>
        </row>
        <row r="211">
          <cell r="S211">
            <v>2</v>
          </cell>
        </row>
        <row r="212">
          <cell r="S212">
            <v>10</v>
          </cell>
        </row>
        <row r="213">
          <cell r="S213">
            <v>9</v>
          </cell>
        </row>
        <row r="214">
          <cell r="S214">
            <v>2</v>
          </cell>
        </row>
        <row r="215">
          <cell r="S215">
            <v>1</v>
          </cell>
        </row>
        <row r="216">
          <cell r="S216">
            <v>13</v>
          </cell>
        </row>
        <row r="217">
          <cell r="S217">
            <v>5</v>
          </cell>
        </row>
        <row r="218">
          <cell r="S218">
            <v>3</v>
          </cell>
        </row>
        <row r="219">
          <cell r="S219">
            <v>26</v>
          </cell>
        </row>
        <row r="220">
          <cell r="S220">
            <v>14</v>
          </cell>
        </row>
        <row r="221">
          <cell r="S221">
            <v>0</v>
          </cell>
        </row>
        <row r="222">
          <cell r="S222">
            <v>0</v>
          </cell>
        </row>
        <row r="223">
          <cell r="S223">
            <v>3</v>
          </cell>
        </row>
        <row r="224">
          <cell r="S224">
            <v>0</v>
          </cell>
        </row>
        <row r="225">
          <cell r="S225">
            <v>1</v>
          </cell>
        </row>
        <row r="226">
          <cell r="S226">
            <v>1</v>
          </cell>
        </row>
        <row r="227">
          <cell r="S227">
            <v>1</v>
          </cell>
        </row>
        <row r="228">
          <cell r="S228">
            <v>1</v>
          </cell>
        </row>
        <row r="229">
          <cell r="S229">
            <v>0</v>
          </cell>
        </row>
        <row r="230">
          <cell r="S230">
            <v>1</v>
          </cell>
        </row>
        <row r="231">
          <cell r="S231">
            <v>4</v>
          </cell>
        </row>
        <row r="232">
          <cell r="S232">
            <v>1</v>
          </cell>
        </row>
        <row r="233">
          <cell r="S233">
            <v>2</v>
          </cell>
        </row>
        <row r="234">
          <cell r="S234">
            <v>14</v>
          </cell>
        </row>
      </sheetData>
      <sheetData sheetId="18">
        <row r="8">
          <cell r="S8">
            <v>71</v>
          </cell>
        </row>
        <row r="9">
          <cell r="S9">
            <v>7</v>
          </cell>
        </row>
        <row r="10">
          <cell r="S10">
            <v>0</v>
          </cell>
        </row>
        <row r="11">
          <cell r="S11">
            <v>4</v>
          </cell>
        </row>
        <row r="12">
          <cell r="S12">
            <v>8</v>
          </cell>
        </row>
        <row r="13">
          <cell r="S13">
            <v>6</v>
          </cell>
        </row>
        <row r="14">
          <cell r="S14">
            <v>11</v>
          </cell>
        </row>
        <row r="15">
          <cell r="S15">
            <v>5</v>
          </cell>
        </row>
        <row r="16">
          <cell r="S16">
            <v>1</v>
          </cell>
        </row>
        <row r="17">
          <cell r="S17">
            <v>0</v>
          </cell>
        </row>
        <row r="18">
          <cell r="S18">
            <v>1</v>
          </cell>
        </row>
        <row r="19">
          <cell r="S19">
            <v>18</v>
          </cell>
        </row>
        <row r="20">
          <cell r="S20">
            <v>11</v>
          </cell>
        </row>
        <row r="21">
          <cell r="S21">
            <v>9</v>
          </cell>
        </row>
        <row r="22">
          <cell r="S22">
            <v>5</v>
          </cell>
        </row>
        <row r="23">
          <cell r="S23">
            <v>0</v>
          </cell>
        </row>
        <row r="24">
          <cell r="S24">
            <v>1</v>
          </cell>
        </row>
        <row r="25">
          <cell r="S25">
            <v>13</v>
          </cell>
        </row>
        <row r="26">
          <cell r="S26">
            <v>10</v>
          </cell>
        </row>
        <row r="27">
          <cell r="S27">
            <v>0</v>
          </cell>
        </row>
        <row r="28">
          <cell r="S28">
            <v>4</v>
          </cell>
        </row>
        <row r="29">
          <cell r="S29">
            <v>9</v>
          </cell>
        </row>
        <row r="30">
          <cell r="S30">
            <v>12</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2">
          <cell r="S42">
            <v>0</v>
          </cell>
        </row>
        <row r="43">
          <cell r="S43">
            <v>7</v>
          </cell>
        </row>
        <row r="44">
          <cell r="S44">
            <v>2</v>
          </cell>
        </row>
        <row r="45">
          <cell r="S45">
            <v>4</v>
          </cell>
        </row>
        <row r="46">
          <cell r="S46">
            <v>3</v>
          </cell>
        </row>
        <row r="47">
          <cell r="S47">
            <v>3</v>
          </cell>
        </row>
        <row r="48">
          <cell r="S48">
            <v>5</v>
          </cell>
        </row>
        <row r="49">
          <cell r="S49">
            <v>4</v>
          </cell>
        </row>
        <row r="50">
          <cell r="S50">
            <v>3</v>
          </cell>
        </row>
        <row r="51">
          <cell r="S51">
            <v>0</v>
          </cell>
        </row>
        <row r="52">
          <cell r="S52">
            <v>2</v>
          </cell>
        </row>
        <row r="53">
          <cell r="S53">
            <v>0</v>
          </cell>
        </row>
        <row r="54">
          <cell r="S54">
            <v>1</v>
          </cell>
        </row>
        <row r="55">
          <cell r="S55">
            <v>0</v>
          </cell>
        </row>
        <row r="56">
          <cell r="S56">
            <v>0</v>
          </cell>
        </row>
        <row r="57">
          <cell r="S57">
            <v>0</v>
          </cell>
        </row>
        <row r="58">
          <cell r="S58">
            <v>2</v>
          </cell>
        </row>
        <row r="59">
          <cell r="S59">
            <v>4</v>
          </cell>
        </row>
        <row r="60">
          <cell r="S60">
            <v>1</v>
          </cell>
        </row>
        <row r="61">
          <cell r="S61">
            <v>5</v>
          </cell>
        </row>
        <row r="62">
          <cell r="S62">
            <v>2</v>
          </cell>
        </row>
        <row r="63">
          <cell r="S63">
            <v>50</v>
          </cell>
        </row>
        <row r="64">
          <cell r="S64">
            <v>5</v>
          </cell>
        </row>
        <row r="65">
          <cell r="S65">
            <v>5</v>
          </cell>
        </row>
        <row r="66">
          <cell r="S66">
            <v>24</v>
          </cell>
        </row>
        <row r="67">
          <cell r="S67">
            <v>11</v>
          </cell>
        </row>
        <row r="68">
          <cell r="S68">
            <v>26</v>
          </cell>
        </row>
        <row r="69">
          <cell r="S69">
            <v>3</v>
          </cell>
        </row>
        <row r="70">
          <cell r="S70">
            <v>26</v>
          </cell>
        </row>
        <row r="71">
          <cell r="S71">
            <v>11</v>
          </cell>
        </row>
        <row r="72">
          <cell r="S72">
            <v>0</v>
          </cell>
        </row>
        <row r="73">
          <cell r="S73">
            <v>5</v>
          </cell>
        </row>
        <row r="74">
          <cell r="S74">
            <v>6</v>
          </cell>
        </row>
        <row r="75">
          <cell r="S75">
            <v>1</v>
          </cell>
        </row>
        <row r="76">
          <cell r="S76">
            <v>0</v>
          </cell>
        </row>
        <row r="77">
          <cell r="S77">
            <v>6</v>
          </cell>
        </row>
        <row r="78">
          <cell r="S78">
            <v>8</v>
          </cell>
        </row>
        <row r="79">
          <cell r="S79">
            <v>5</v>
          </cell>
        </row>
        <row r="80">
          <cell r="S80">
            <v>1</v>
          </cell>
        </row>
        <row r="81">
          <cell r="S81">
            <v>17</v>
          </cell>
        </row>
        <row r="82">
          <cell r="S82">
            <v>21</v>
          </cell>
        </row>
        <row r="83">
          <cell r="S83">
            <v>15</v>
          </cell>
        </row>
        <row r="84">
          <cell r="S84">
            <v>2</v>
          </cell>
        </row>
        <row r="85">
          <cell r="S85">
            <v>3</v>
          </cell>
        </row>
        <row r="86">
          <cell r="S86">
            <v>1</v>
          </cell>
        </row>
        <row r="87">
          <cell r="S87">
            <v>10</v>
          </cell>
        </row>
        <row r="88">
          <cell r="S88">
            <v>1</v>
          </cell>
        </row>
        <row r="89">
          <cell r="S89">
            <v>9</v>
          </cell>
        </row>
        <row r="90">
          <cell r="S90">
            <v>24</v>
          </cell>
        </row>
        <row r="91">
          <cell r="S91">
            <v>50</v>
          </cell>
        </row>
        <row r="92">
          <cell r="S92">
            <v>3</v>
          </cell>
        </row>
        <row r="93">
          <cell r="S93">
            <v>0</v>
          </cell>
        </row>
        <row r="94">
          <cell r="S94">
            <v>10</v>
          </cell>
        </row>
        <row r="95">
          <cell r="S95">
            <v>0</v>
          </cell>
        </row>
        <row r="96">
          <cell r="S96">
            <v>9</v>
          </cell>
        </row>
        <row r="97">
          <cell r="S97">
            <v>2</v>
          </cell>
        </row>
        <row r="98">
          <cell r="S98">
            <v>0</v>
          </cell>
        </row>
        <row r="99">
          <cell r="S99">
            <v>20</v>
          </cell>
        </row>
        <row r="100">
          <cell r="S100">
            <v>4</v>
          </cell>
        </row>
        <row r="101">
          <cell r="S101">
            <v>1</v>
          </cell>
        </row>
        <row r="102">
          <cell r="S102">
            <v>1</v>
          </cell>
        </row>
        <row r="103">
          <cell r="S103">
            <v>0</v>
          </cell>
        </row>
        <row r="104">
          <cell r="S104">
            <v>2</v>
          </cell>
        </row>
        <row r="105">
          <cell r="S105">
            <v>3</v>
          </cell>
        </row>
        <row r="106">
          <cell r="S106">
            <v>2</v>
          </cell>
        </row>
        <row r="107">
          <cell r="S107">
            <v>4</v>
          </cell>
        </row>
        <row r="108">
          <cell r="S108">
            <v>4</v>
          </cell>
        </row>
        <row r="109">
          <cell r="S109">
            <v>16</v>
          </cell>
        </row>
        <row r="110">
          <cell r="S110">
            <v>4</v>
          </cell>
        </row>
        <row r="111">
          <cell r="S111">
            <v>35</v>
          </cell>
        </row>
        <row r="112">
          <cell r="S112">
            <v>22</v>
          </cell>
        </row>
        <row r="113">
          <cell r="S113">
            <v>33</v>
          </cell>
        </row>
        <row r="114">
          <cell r="S114">
            <v>111</v>
          </cell>
        </row>
        <row r="115">
          <cell r="S115">
            <v>63</v>
          </cell>
        </row>
        <row r="116">
          <cell r="S116">
            <v>19</v>
          </cell>
        </row>
        <row r="117">
          <cell r="S117">
            <v>6</v>
          </cell>
        </row>
        <row r="118">
          <cell r="S118">
            <v>6</v>
          </cell>
        </row>
        <row r="119">
          <cell r="S119">
            <v>45</v>
          </cell>
        </row>
        <row r="120">
          <cell r="S120">
            <v>3</v>
          </cell>
        </row>
        <row r="121">
          <cell r="S121">
            <v>1</v>
          </cell>
        </row>
        <row r="122">
          <cell r="S122">
            <v>10</v>
          </cell>
        </row>
        <row r="123">
          <cell r="S123">
            <v>6</v>
          </cell>
        </row>
        <row r="124">
          <cell r="S124">
            <v>0</v>
          </cell>
        </row>
        <row r="125">
          <cell r="S125">
            <v>10</v>
          </cell>
        </row>
        <row r="126">
          <cell r="S126">
            <v>6</v>
          </cell>
        </row>
        <row r="127">
          <cell r="S127">
            <v>2</v>
          </cell>
        </row>
        <row r="128">
          <cell r="S128">
            <v>20</v>
          </cell>
        </row>
        <row r="129">
          <cell r="S129">
            <v>0</v>
          </cell>
        </row>
        <row r="130">
          <cell r="S130">
            <v>1</v>
          </cell>
        </row>
        <row r="131">
          <cell r="S131">
            <v>2</v>
          </cell>
        </row>
        <row r="132">
          <cell r="S132">
            <v>0</v>
          </cell>
        </row>
        <row r="133">
          <cell r="S133">
            <v>2</v>
          </cell>
        </row>
        <row r="134">
          <cell r="S134">
            <v>0</v>
          </cell>
        </row>
        <row r="135">
          <cell r="S135">
            <v>0</v>
          </cell>
        </row>
        <row r="136">
          <cell r="S136">
            <v>1</v>
          </cell>
        </row>
        <row r="137">
          <cell r="S137">
            <v>1</v>
          </cell>
        </row>
        <row r="138">
          <cell r="S138">
            <v>0</v>
          </cell>
        </row>
        <row r="139">
          <cell r="S139">
            <v>0</v>
          </cell>
        </row>
        <row r="140">
          <cell r="S140">
            <v>0</v>
          </cell>
        </row>
        <row r="141">
          <cell r="S141">
            <v>0</v>
          </cell>
        </row>
        <row r="142">
          <cell r="S142">
            <v>0</v>
          </cell>
        </row>
        <row r="143">
          <cell r="S143">
            <v>0</v>
          </cell>
        </row>
        <row r="144">
          <cell r="S144">
            <v>13</v>
          </cell>
        </row>
        <row r="145">
          <cell r="S145">
            <v>2</v>
          </cell>
        </row>
        <row r="146">
          <cell r="S146">
            <v>4</v>
          </cell>
        </row>
        <row r="147">
          <cell r="S147">
            <v>12</v>
          </cell>
        </row>
        <row r="148">
          <cell r="S148">
            <v>8</v>
          </cell>
        </row>
        <row r="149">
          <cell r="S149">
            <v>2</v>
          </cell>
        </row>
        <row r="150">
          <cell r="S150">
            <v>13</v>
          </cell>
        </row>
        <row r="151">
          <cell r="S151">
            <v>11</v>
          </cell>
        </row>
        <row r="152">
          <cell r="S152">
            <v>4</v>
          </cell>
        </row>
        <row r="153">
          <cell r="S153">
            <v>10</v>
          </cell>
        </row>
        <row r="154">
          <cell r="S154">
            <v>0</v>
          </cell>
        </row>
        <row r="155">
          <cell r="S155">
            <v>3</v>
          </cell>
        </row>
        <row r="156">
          <cell r="S156">
            <v>11</v>
          </cell>
        </row>
        <row r="157">
          <cell r="S157">
            <v>3</v>
          </cell>
        </row>
        <row r="158">
          <cell r="S158">
            <v>7</v>
          </cell>
        </row>
        <row r="159">
          <cell r="S159">
            <v>13</v>
          </cell>
        </row>
        <row r="160">
          <cell r="S160">
            <v>2</v>
          </cell>
        </row>
        <row r="161">
          <cell r="S161">
            <v>2</v>
          </cell>
        </row>
        <row r="162">
          <cell r="S162">
            <v>5</v>
          </cell>
        </row>
        <row r="163">
          <cell r="S163">
            <v>1</v>
          </cell>
        </row>
        <row r="164">
          <cell r="S164">
            <v>12</v>
          </cell>
        </row>
        <row r="165">
          <cell r="S165">
            <v>5</v>
          </cell>
        </row>
        <row r="166">
          <cell r="S166">
            <v>1</v>
          </cell>
        </row>
        <row r="167">
          <cell r="S167">
            <v>5</v>
          </cell>
        </row>
        <row r="168">
          <cell r="S168">
            <v>0</v>
          </cell>
        </row>
        <row r="169">
          <cell r="S169">
            <v>0</v>
          </cell>
        </row>
        <row r="170">
          <cell r="S170">
            <v>10</v>
          </cell>
        </row>
        <row r="171">
          <cell r="S171">
            <v>1</v>
          </cell>
        </row>
        <row r="172">
          <cell r="S172">
            <v>10</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2</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0</v>
          </cell>
        </row>
        <row r="201">
          <cell r="S201">
            <v>0</v>
          </cell>
        </row>
        <row r="202">
          <cell r="S202">
            <v>0</v>
          </cell>
        </row>
        <row r="203">
          <cell r="S203">
            <v>5</v>
          </cell>
        </row>
        <row r="204">
          <cell r="S204">
            <v>2</v>
          </cell>
        </row>
        <row r="205">
          <cell r="S205">
            <v>6</v>
          </cell>
        </row>
        <row r="206">
          <cell r="S206">
            <v>7</v>
          </cell>
        </row>
        <row r="207">
          <cell r="S207">
            <v>3</v>
          </cell>
        </row>
        <row r="208">
          <cell r="S208">
            <v>2</v>
          </cell>
        </row>
        <row r="209">
          <cell r="S209">
            <v>22</v>
          </cell>
        </row>
        <row r="210">
          <cell r="S210">
            <v>1</v>
          </cell>
        </row>
        <row r="211">
          <cell r="S211">
            <v>2</v>
          </cell>
        </row>
        <row r="212">
          <cell r="S212">
            <v>10</v>
          </cell>
        </row>
        <row r="213">
          <cell r="S213">
            <v>9</v>
          </cell>
        </row>
        <row r="214">
          <cell r="S214">
            <v>2</v>
          </cell>
        </row>
        <row r="215">
          <cell r="S215">
            <v>1</v>
          </cell>
        </row>
        <row r="216">
          <cell r="S216">
            <v>13</v>
          </cell>
        </row>
        <row r="217">
          <cell r="S217">
            <v>5</v>
          </cell>
        </row>
        <row r="218">
          <cell r="S218">
            <v>3</v>
          </cell>
        </row>
        <row r="219">
          <cell r="S219">
            <v>26</v>
          </cell>
        </row>
        <row r="220">
          <cell r="S220">
            <v>14</v>
          </cell>
        </row>
        <row r="221">
          <cell r="S221">
            <v>0</v>
          </cell>
        </row>
        <row r="222">
          <cell r="S222">
            <v>0</v>
          </cell>
        </row>
        <row r="223">
          <cell r="S223">
            <v>3</v>
          </cell>
        </row>
        <row r="224">
          <cell r="S224">
            <v>0</v>
          </cell>
        </row>
        <row r="225">
          <cell r="S225">
            <v>0</v>
          </cell>
        </row>
        <row r="226">
          <cell r="S226">
            <v>1</v>
          </cell>
        </row>
        <row r="227">
          <cell r="S227">
            <v>1</v>
          </cell>
        </row>
        <row r="228">
          <cell r="S228">
            <v>1</v>
          </cell>
        </row>
        <row r="229">
          <cell r="S229">
            <v>0</v>
          </cell>
        </row>
        <row r="230">
          <cell r="S230">
            <v>1</v>
          </cell>
        </row>
        <row r="231">
          <cell r="S231">
            <v>4</v>
          </cell>
        </row>
        <row r="232">
          <cell r="S232">
            <v>1</v>
          </cell>
        </row>
        <row r="233">
          <cell r="S233">
            <v>2</v>
          </cell>
        </row>
        <row r="234">
          <cell r="S234">
            <v>13</v>
          </cell>
        </row>
      </sheetData>
      <sheetData sheetId="19">
        <row r="8">
          <cell r="S8">
            <v>71</v>
          </cell>
        </row>
      </sheetData>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ptember 2023"/>
      <sheetName val="October 2023"/>
      <sheetName val="November 2023"/>
      <sheetName val="December 2023"/>
      <sheetName val="January 2024"/>
      <sheetName val="February 2024"/>
      <sheetName val="March 2024"/>
      <sheetName val="Arpil 2024"/>
      <sheetName val="May 2024"/>
      <sheetName val="June 2024"/>
      <sheetName val="July 2024"/>
      <sheetName val="August 2024"/>
      <sheetName val="September 2024"/>
      <sheetName val="October 2024"/>
      <sheetName val="November 2024"/>
      <sheetName val="December 2024"/>
      <sheetName val="January 2025"/>
      <sheetName val="February 2025"/>
      <sheetName val="March 2025"/>
      <sheetName val="April 2025"/>
      <sheetName val="May 2025"/>
      <sheetName val="June 20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8">
          <cell r="S8">
            <v>71</v>
          </cell>
        </row>
        <row r="9">
          <cell r="S9">
            <v>7</v>
          </cell>
        </row>
        <row r="10">
          <cell r="S10">
            <v>0</v>
          </cell>
        </row>
        <row r="11">
          <cell r="S11">
            <v>4</v>
          </cell>
        </row>
        <row r="12">
          <cell r="S12">
            <v>8</v>
          </cell>
        </row>
        <row r="13">
          <cell r="S13">
            <v>6</v>
          </cell>
        </row>
        <row r="14">
          <cell r="S14">
            <v>11</v>
          </cell>
        </row>
        <row r="15">
          <cell r="S15">
            <v>5</v>
          </cell>
        </row>
        <row r="16">
          <cell r="S16">
            <v>1</v>
          </cell>
        </row>
        <row r="17">
          <cell r="S17">
            <v>0</v>
          </cell>
        </row>
        <row r="18">
          <cell r="S18">
            <v>1</v>
          </cell>
        </row>
        <row r="19">
          <cell r="S19">
            <v>18</v>
          </cell>
        </row>
        <row r="20">
          <cell r="S20">
            <v>15</v>
          </cell>
        </row>
        <row r="21">
          <cell r="S21">
            <v>9</v>
          </cell>
        </row>
        <row r="22">
          <cell r="S22">
            <v>6</v>
          </cell>
        </row>
        <row r="23">
          <cell r="S23">
            <v>0</v>
          </cell>
        </row>
        <row r="24">
          <cell r="S24">
            <v>1</v>
          </cell>
        </row>
        <row r="25">
          <cell r="S25">
            <v>13</v>
          </cell>
        </row>
        <row r="26">
          <cell r="S26">
            <v>10</v>
          </cell>
        </row>
        <row r="27">
          <cell r="S27">
            <v>0</v>
          </cell>
        </row>
        <row r="28">
          <cell r="S28">
            <v>4</v>
          </cell>
        </row>
        <row r="29">
          <cell r="S29">
            <v>9</v>
          </cell>
        </row>
        <row r="30">
          <cell r="S30">
            <v>12</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2">
          <cell r="S42">
            <v>0</v>
          </cell>
        </row>
        <row r="43">
          <cell r="S43">
            <v>7</v>
          </cell>
        </row>
        <row r="44">
          <cell r="S44">
            <v>2</v>
          </cell>
        </row>
        <row r="45">
          <cell r="S45">
            <v>4</v>
          </cell>
        </row>
        <row r="46">
          <cell r="S46">
            <v>3</v>
          </cell>
        </row>
        <row r="47">
          <cell r="S47">
            <v>3</v>
          </cell>
        </row>
        <row r="48">
          <cell r="S48">
            <v>5</v>
          </cell>
        </row>
        <row r="49">
          <cell r="S49">
            <v>4</v>
          </cell>
        </row>
        <row r="50">
          <cell r="S50">
            <v>3</v>
          </cell>
        </row>
        <row r="51">
          <cell r="S51">
            <v>0</v>
          </cell>
        </row>
        <row r="52">
          <cell r="S52">
            <v>2</v>
          </cell>
        </row>
        <row r="53">
          <cell r="S53">
            <v>0</v>
          </cell>
        </row>
        <row r="54">
          <cell r="S54">
            <v>1</v>
          </cell>
        </row>
        <row r="55">
          <cell r="S55">
            <v>0</v>
          </cell>
        </row>
        <row r="56">
          <cell r="S56">
            <v>0</v>
          </cell>
        </row>
        <row r="57">
          <cell r="S57">
            <v>0</v>
          </cell>
        </row>
        <row r="58">
          <cell r="S58">
            <v>2</v>
          </cell>
        </row>
        <row r="59">
          <cell r="S59">
            <v>4</v>
          </cell>
        </row>
        <row r="60">
          <cell r="S60">
            <v>1</v>
          </cell>
        </row>
        <row r="61">
          <cell r="S61">
            <v>5</v>
          </cell>
        </row>
        <row r="62">
          <cell r="S62">
            <v>2</v>
          </cell>
        </row>
        <row r="63">
          <cell r="S63">
            <v>50</v>
          </cell>
        </row>
        <row r="64">
          <cell r="S64">
            <v>5</v>
          </cell>
        </row>
        <row r="65">
          <cell r="S65">
            <v>5</v>
          </cell>
        </row>
        <row r="66">
          <cell r="S66">
            <v>22</v>
          </cell>
        </row>
        <row r="67">
          <cell r="S67">
            <v>11</v>
          </cell>
        </row>
        <row r="68">
          <cell r="S68">
            <v>22</v>
          </cell>
        </row>
        <row r="69">
          <cell r="S69">
            <v>3</v>
          </cell>
        </row>
        <row r="70">
          <cell r="S70">
            <v>26</v>
          </cell>
        </row>
        <row r="71">
          <cell r="S71">
            <v>11</v>
          </cell>
        </row>
        <row r="72">
          <cell r="S72">
            <v>0</v>
          </cell>
        </row>
        <row r="73">
          <cell r="S73">
            <v>5</v>
          </cell>
        </row>
        <row r="74">
          <cell r="S74">
            <v>6</v>
          </cell>
        </row>
        <row r="75">
          <cell r="S75">
            <v>1</v>
          </cell>
        </row>
        <row r="76">
          <cell r="S76">
            <v>0</v>
          </cell>
        </row>
        <row r="77">
          <cell r="S77">
            <v>6</v>
          </cell>
        </row>
        <row r="78">
          <cell r="S78">
            <v>8</v>
          </cell>
        </row>
        <row r="79">
          <cell r="S79">
            <v>5</v>
          </cell>
        </row>
        <row r="80">
          <cell r="S80">
            <v>1</v>
          </cell>
        </row>
        <row r="81">
          <cell r="S81">
            <v>17</v>
          </cell>
        </row>
        <row r="82">
          <cell r="S82">
            <v>21</v>
          </cell>
        </row>
        <row r="83">
          <cell r="S83">
            <v>16</v>
          </cell>
        </row>
        <row r="84">
          <cell r="S84">
            <v>2</v>
          </cell>
        </row>
        <row r="85">
          <cell r="S85">
            <v>3</v>
          </cell>
        </row>
        <row r="86">
          <cell r="S86">
            <v>1</v>
          </cell>
        </row>
        <row r="87">
          <cell r="S87">
            <v>10</v>
          </cell>
        </row>
        <row r="88">
          <cell r="S88">
            <v>1</v>
          </cell>
        </row>
        <row r="89">
          <cell r="S89">
            <v>9</v>
          </cell>
        </row>
        <row r="90">
          <cell r="S90">
            <v>24</v>
          </cell>
        </row>
        <row r="91">
          <cell r="S91">
            <v>50</v>
          </cell>
        </row>
        <row r="92">
          <cell r="S92">
            <v>3</v>
          </cell>
        </row>
        <row r="93">
          <cell r="S93">
            <v>0</v>
          </cell>
        </row>
        <row r="94">
          <cell r="S94">
            <v>10</v>
          </cell>
        </row>
        <row r="95">
          <cell r="S95">
            <v>0</v>
          </cell>
        </row>
        <row r="96">
          <cell r="S96">
            <v>9</v>
          </cell>
        </row>
        <row r="97">
          <cell r="S97">
            <v>2</v>
          </cell>
        </row>
        <row r="98">
          <cell r="S98">
            <v>0</v>
          </cell>
        </row>
        <row r="99">
          <cell r="S99">
            <v>20</v>
          </cell>
        </row>
        <row r="100">
          <cell r="S100">
            <v>4</v>
          </cell>
        </row>
        <row r="101">
          <cell r="S101">
            <v>1</v>
          </cell>
        </row>
        <row r="102">
          <cell r="S102">
            <v>1</v>
          </cell>
        </row>
        <row r="103">
          <cell r="S103">
            <v>0</v>
          </cell>
        </row>
        <row r="104">
          <cell r="S104">
            <v>1</v>
          </cell>
        </row>
        <row r="105">
          <cell r="S105">
            <v>3</v>
          </cell>
        </row>
        <row r="106">
          <cell r="S106">
            <v>2</v>
          </cell>
        </row>
        <row r="107">
          <cell r="S107">
            <v>4</v>
          </cell>
        </row>
        <row r="108">
          <cell r="S108">
            <v>4</v>
          </cell>
        </row>
        <row r="109">
          <cell r="S109">
            <v>18</v>
          </cell>
        </row>
        <row r="110">
          <cell r="S110">
            <v>4</v>
          </cell>
        </row>
        <row r="111">
          <cell r="S111">
            <v>34</v>
          </cell>
        </row>
        <row r="112">
          <cell r="S112">
            <v>21</v>
          </cell>
        </row>
        <row r="113">
          <cell r="S113">
            <v>33</v>
          </cell>
        </row>
        <row r="114">
          <cell r="S114">
            <v>111</v>
          </cell>
        </row>
        <row r="115">
          <cell r="S115">
            <v>63</v>
          </cell>
        </row>
        <row r="116">
          <cell r="S116">
            <v>19</v>
          </cell>
        </row>
        <row r="117">
          <cell r="S117">
            <v>6</v>
          </cell>
        </row>
        <row r="118">
          <cell r="S118">
            <v>6</v>
          </cell>
        </row>
        <row r="119">
          <cell r="S119">
            <v>44</v>
          </cell>
        </row>
        <row r="120">
          <cell r="S120">
            <v>3</v>
          </cell>
        </row>
        <row r="121">
          <cell r="S121">
            <v>1</v>
          </cell>
        </row>
        <row r="122">
          <cell r="S122">
            <v>10</v>
          </cell>
        </row>
        <row r="123">
          <cell r="S123">
            <v>6</v>
          </cell>
        </row>
        <row r="124">
          <cell r="S124">
            <v>0</v>
          </cell>
        </row>
        <row r="125">
          <cell r="S125">
            <v>10</v>
          </cell>
        </row>
        <row r="126">
          <cell r="S126">
            <v>8</v>
          </cell>
        </row>
        <row r="127">
          <cell r="S127">
            <v>2</v>
          </cell>
        </row>
        <row r="128">
          <cell r="S128">
            <v>22</v>
          </cell>
        </row>
        <row r="129">
          <cell r="S129">
            <v>0</v>
          </cell>
        </row>
        <row r="130">
          <cell r="S130">
            <v>1</v>
          </cell>
        </row>
        <row r="131">
          <cell r="S131">
            <v>2</v>
          </cell>
        </row>
        <row r="132">
          <cell r="S132">
            <v>0</v>
          </cell>
        </row>
        <row r="133">
          <cell r="S133">
            <v>2</v>
          </cell>
        </row>
        <row r="134">
          <cell r="S134">
            <v>0</v>
          </cell>
        </row>
        <row r="135">
          <cell r="S135">
            <v>0</v>
          </cell>
        </row>
        <row r="136">
          <cell r="S136">
            <v>1</v>
          </cell>
        </row>
        <row r="137">
          <cell r="S137">
            <v>1</v>
          </cell>
        </row>
        <row r="138">
          <cell r="S138">
            <v>0</v>
          </cell>
        </row>
        <row r="139">
          <cell r="S139">
            <v>0</v>
          </cell>
        </row>
        <row r="140">
          <cell r="S140">
            <v>0</v>
          </cell>
        </row>
        <row r="141">
          <cell r="S141">
            <v>0</v>
          </cell>
        </row>
        <row r="142">
          <cell r="S142">
            <v>0</v>
          </cell>
        </row>
        <row r="143">
          <cell r="S143">
            <v>0</v>
          </cell>
        </row>
        <row r="144">
          <cell r="S144">
            <v>13</v>
          </cell>
        </row>
        <row r="145">
          <cell r="S145">
            <v>2</v>
          </cell>
        </row>
        <row r="146">
          <cell r="S146">
            <v>4</v>
          </cell>
        </row>
        <row r="147">
          <cell r="S147">
            <v>12</v>
          </cell>
        </row>
        <row r="148">
          <cell r="S148">
            <v>8</v>
          </cell>
        </row>
        <row r="149">
          <cell r="S149">
            <v>2</v>
          </cell>
        </row>
        <row r="150">
          <cell r="S150">
            <v>13</v>
          </cell>
        </row>
        <row r="151">
          <cell r="S151">
            <v>11</v>
          </cell>
        </row>
        <row r="152">
          <cell r="S152">
            <v>4</v>
          </cell>
        </row>
        <row r="153">
          <cell r="S153">
            <v>10</v>
          </cell>
        </row>
        <row r="154">
          <cell r="S154">
            <v>0</v>
          </cell>
        </row>
        <row r="155">
          <cell r="S155">
            <v>3</v>
          </cell>
        </row>
        <row r="156">
          <cell r="S156">
            <v>11</v>
          </cell>
        </row>
        <row r="157">
          <cell r="S157">
            <v>3</v>
          </cell>
        </row>
        <row r="158">
          <cell r="S158">
            <v>7</v>
          </cell>
        </row>
        <row r="159">
          <cell r="S159">
            <v>13</v>
          </cell>
        </row>
        <row r="160">
          <cell r="S160">
            <v>2</v>
          </cell>
        </row>
        <row r="161">
          <cell r="S161">
            <v>2</v>
          </cell>
        </row>
        <row r="162">
          <cell r="S162">
            <v>5</v>
          </cell>
        </row>
        <row r="163">
          <cell r="S163">
            <v>1</v>
          </cell>
        </row>
        <row r="164">
          <cell r="S164">
            <v>12</v>
          </cell>
        </row>
        <row r="165">
          <cell r="S165">
            <v>5</v>
          </cell>
        </row>
        <row r="166">
          <cell r="S166">
            <v>1</v>
          </cell>
        </row>
        <row r="167">
          <cell r="S167">
            <v>5</v>
          </cell>
        </row>
        <row r="168">
          <cell r="S168">
            <v>0</v>
          </cell>
        </row>
        <row r="169">
          <cell r="S169">
            <v>0</v>
          </cell>
        </row>
        <row r="170">
          <cell r="S170">
            <v>10</v>
          </cell>
        </row>
        <row r="171">
          <cell r="S171">
            <v>1</v>
          </cell>
        </row>
        <row r="172">
          <cell r="S172">
            <v>8</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1</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0</v>
          </cell>
        </row>
        <row r="201">
          <cell r="S201">
            <v>0</v>
          </cell>
        </row>
        <row r="202">
          <cell r="S202">
            <v>0</v>
          </cell>
        </row>
        <row r="203">
          <cell r="S203">
            <v>5</v>
          </cell>
        </row>
        <row r="204">
          <cell r="S204">
            <v>1</v>
          </cell>
        </row>
        <row r="205">
          <cell r="S205">
            <v>6</v>
          </cell>
        </row>
        <row r="206">
          <cell r="S206">
            <v>7</v>
          </cell>
        </row>
        <row r="207">
          <cell r="S207">
            <v>3</v>
          </cell>
        </row>
        <row r="208">
          <cell r="S208">
            <v>2</v>
          </cell>
        </row>
        <row r="209">
          <cell r="S209">
            <v>22</v>
          </cell>
        </row>
        <row r="210">
          <cell r="S210">
            <v>0</v>
          </cell>
        </row>
        <row r="211">
          <cell r="S211">
            <v>2</v>
          </cell>
        </row>
        <row r="212">
          <cell r="S212">
            <v>10</v>
          </cell>
        </row>
        <row r="213">
          <cell r="S213">
            <v>9</v>
          </cell>
        </row>
        <row r="214">
          <cell r="S214">
            <v>2</v>
          </cell>
        </row>
        <row r="215">
          <cell r="S215">
            <v>1</v>
          </cell>
        </row>
        <row r="216">
          <cell r="S216">
            <v>13</v>
          </cell>
        </row>
        <row r="217">
          <cell r="S217">
            <v>5</v>
          </cell>
        </row>
        <row r="218">
          <cell r="S218">
            <v>3</v>
          </cell>
        </row>
        <row r="219">
          <cell r="S219">
            <v>26</v>
          </cell>
        </row>
        <row r="220">
          <cell r="S220">
            <v>14</v>
          </cell>
        </row>
        <row r="221">
          <cell r="S221">
            <v>0</v>
          </cell>
        </row>
        <row r="222">
          <cell r="S222">
            <v>0</v>
          </cell>
        </row>
        <row r="223">
          <cell r="S223">
            <v>3</v>
          </cell>
        </row>
        <row r="224">
          <cell r="S224">
            <v>0</v>
          </cell>
        </row>
        <row r="225">
          <cell r="S225">
            <v>0</v>
          </cell>
        </row>
        <row r="229">
          <cell r="S229">
            <v>0</v>
          </cell>
        </row>
        <row r="231">
          <cell r="S231">
            <v>4</v>
          </cell>
        </row>
        <row r="232">
          <cell r="S232">
            <v>1</v>
          </cell>
        </row>
        <row r="233">
          <cell r="S233">
            <v>2</v>
          </cell>
        </row>
        <row r="234">
          <cell r="S234">
            <v>11</v>
          </cell>
        </row>
      </sheetData>
      <sheetData sheetId="20">
        <row r="8">
          <cell r="S8">
            <v>71</v>
          </cell>
        </row>
        <row r="9">
          <cell r="S9">
            <v>7</v>
          </cell>
        </row>
        <row r="10">
          <cell r="S10">
            <v>0</v>
          </cell>
        </row>
        <row r="11">
          <cell r="S11">
            <v>4</v>
          </cell>
        </row>
        <row r="12">
          <cell r="S12">
            <v>8</v>
          </cell>
        </row>
        <row r="13">
          <cell r="S13">
            <v>6</v>
          </cell>
        </row>
        <row r="14">
          <cell r="S14">
            <v>10</v>
          </cell>
        </row>
        <row r="15">
          <cell r="S15">
            <v>5</v>
          </cell>
        </row>
        <row r="16">
          <cell r="S16">
            <v>1</v>
          </cell>
        </row>
        <row r="17">
          <cell r="S17">
            <v>0</v>
          </cell>
        </row>
        <row r="18">
          <cell r="S18">
            <v>1</v>
          </cell>
        </row>
        <row r="19">
          <cell r="S19">
            <v>22</v>
          </cell>
        </row>
        <row r="20">
          <cell r="S20">
            <v>15</v>
          </cell>
        </row>
        <row r="21">
          <cell r="S21">
            <v>11</v>
          </cell>
        </row>
        <row r="22">
          <cell r="S22">
            <v>6</v>
          </cell>
        </row>
        <row r="23">
          <cell r="S23">
            <v>0</v>
          </cell>
        </row>
        <row r="24">
          <cell r="S24">
            <v>1</v>
          </cell>
        </row>
        <row r="25">
          <cell r="S25">
            <v>13</v>
          </cell>
        </row>
        <row r="26">
          <cell r="S26">
            <v>10</v>
          </cell>
        </row>
        <row r="27">
          <cell r="S27">
            <v>0</v>
          </cell>
        </row>
        <row r="28">
          <cell r="S28">
            <v>4</v>
          </cell>
        </row>
        <row r="29">
          <cell r="S29">
            <v>9</v>
          </cell>
        </row>
        <row r="30">
          <cell r="S30">
            <v>12</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2">
          <cell r="S42">
            <v>0</v>
          </cell>
        </row>
        <row r="43">
          <cell r="S43">
            <v>9</v>
          </cell>
        </row>
        <row r="44">
          <cell r="S44">
            <v>2</v>
          </cell>
        </row>
        <row r="45">
          <cell r="S45">
            <v>4</v>
          </cell>
        </row>
        <row r="46">
          <cell r="S46">
            <v>3</v>
          </cell>
        </row>
        <row r="47">
          <cell r="S47">
            <v>3</v>
          </cell>
        </row>
        <row r="48">
          <cell r="S48">
            <v>5</v>
          </cell>
        </row>
        <row r="49">
          <cell r="S49">
            <v>4</v>
          </cell>
        </row>
        <row r="50">
          <cell r="S50">
            <v>3</v>
          </cell>
        </row>
        <row r="51">
          <cell r="S51">
            <v>0</v>
          </cell>
        </row>
        <row r="52">
          <cell r="S52">
            <v>2</v>
          </cell>
        </row>
        <row r="53">
          <cell r="S53">
            <v>8</v>
          </cell>
        </row>
        <row r="54">
          <cell r="S54">
            <v>1</v>
          </cell>
        </row>
        <row r="55">
          <cell r="S55">
            <v>0</v>
          </cell>
        </row>
        <row r="56">
          <cell r="S56">
            <v>0</v>
          </cell>
        </row>
        <row r="57">
          <cell r="S57">
            <v>0</v>
          </cell>
        </row>
        <row r="58">
          <cell r="S58">
            <v>2</v>
          </cell>
        </row>
        <row r="59">
          <cell r="S59">
            <v>10</v>
          </cell>
        </row>
        <row r="60">
          <cell r="S60">
            <v>1</v>
          </cell>
        </row>
        <row r="61">
          <cell r="S61">
            <v>5</v>
          </cell>
        </row>
        <row r="62">
          <cell r="S62">
            <v>2</v>
          </cell>
        </row>
        <row r="63">
          <cell r="S63">
            <v>50</v>
          </cell>
        </row>
        <row r="64">
          <cell r="S64">
            <v>5</v>
          </cell>
        </row>
        <row r="65">
          <cell r="S65">
            <v>5</v>
          </cell>
        </row>
        <row r="66">
          <cell r="S66">
            <v>22</v>
          </cell>
        </row>
        <row r="67">
          <cell r="S67">
            <v>13</v>
          </cell>
        </row>
        <row r="68">
          <cell r="S68">
            <v>22</v>
          </cell>
        </row>
        <row r="69">
          <cell r="S69">
            <v>3</v>
          </cell>
        </row>
        <row r="70">
          <cell r="S70">
            <v>26</v>
          </cell>
        </row>
        <row r="71">
          <cell r="S71">
            <v>11</v>
          </cell>
        </row>
        <row r="72">
          <cell r="S72">
            <v>0</v>
          </cell>
        </row>
        <row r="73">
          <cell r="S73">
            <v>5</v>
          </cell>
        </row>
        <row r="74">
          <cell r="S74">
            <v>6</v>
          </cell>
        </row>
        <row r="75">
          <cell r="S75">
            <v>1</v>
          </cell>
        </row>
        <row r="76">
          <cell r="S76">
            <v>0</v>
          </cell>
        </row>
        <row r="77">
          <cell r="S77">
            <v>8</v>
          </cell>
        </row>
        <row r="78">
          <cell r="S78">
            <v>8</v>
          </cell>
        </row>
        <row r="79">
          <cell r="S79">
            <v>5</v>
          </cell>
        </row>
        <row r="80">
          <cell r="S80">
            <v>1</v>
          </cell>
        </row>
        <row r="81">
          <cell r="S81">
            <v>17</v>
          </cell>
        </row>
        <row r="82">
          <cell r="S82">
            <v>22</v>
          </cell>
        </row>
        <row r="83">
          <cell r="S83">
            <v>16</v>
          </cell>
        </row>
        <row r="84">
          <cell r="S84">
            <v>2</v>
          </cell>
        </row>
        <row r="85">
          <cell r="S85">
            <v>6</v>
          </cell>
        </row>
        <row r="86">
          <cell r="S86">
            <v>1</v>
          </cell>
        </row>
        <row r="87">
          <cell r="S87">
            <v>10</v>
          </cell>
        </row>
        <row r="88">
          <cell r="S88">
            <v>1</v>
          </cell>
        </row>
        <row r="89">
          <cell r="S89">
            <v>9</v>
          </cell>
        </row>
        <row r="90">
          <cell r="S90">
            <v>25</v>
          </cell>
        </row>
        <row r="91">
          <cell r="S91">
            <v>50</v>
          </cell>
        </row>
        <row r="92">
          <cell r="S92">
            <v>5</v>
          </cell>
        </row>
        <row r="93">
          <cell r="S93">
            <v>0</v>
          </cell>
        </row>
        <row r="94">
          <cell r="S94">
            <v>10</v>
          </cell>
        </row>
        <row r="95">
          <cell r="S95">
            <v>10</v>
          </cell>
        </row>
        <row r="96">
          <cell r="S96">
            <v>11</v>
          </cell>
        </row>
        <row r="97">
          <cell r="S97">
            <v>5</v>
          </cell>
        </row>
        <row r="98">
          <cell r="S98">
            <v>10</v>
          </cell>
        </row>
        <row r="99">
          <cell r="S99">
            <v>20</v>
          </cell>
        </row>
        <row r="100">
          <cell r="S100">
            <v>4</v>
          </cell>
        </row>
        <row r="101">
          <cell r="S101">
            <v>3</v>
          </cell>
        </row>
        <row r="102">
          <cell r="S102">
            <v>1</v>
          </cell>
        </row>
        <row r="103">
          <cell r="S103">
            <v>0</v>
          </cell>
        </row>
        <row r="104">
          <cell r="S104">
            <v>1</v>
          </cell>
        </row>
        <row r="105">
          <cell r="S105">
            <v>3</v>
          </cell>
        </row>
        <row r="106">
          <cell r="S106">
            <v>2</v>
          </cell>
        </row>
        <row r="107">
          <cell r="S107">
            <v>4</v>
          </cell>
        </row>
        <row r="108">
          <cell r="S108">
            <v>4</v>
          </cell>
        </row>
        <row r="109">
          <cell r="S109">
            <v>20</v>
          </cell>
        </row>
        <row r="110">
          <cell r="S110">
            <v>4</v>
          </cell>
        </row>
        <row r="111">
          <cell r="S111">
            <v>34</v>
          </cell>
        </row>
        <row r="112">
          <cell r="S112">
            <v>21</v>
          </cell>
        </row>
        <row r="113">
          <cell r="S113">
            <v>33</v>
          </cell>
        </row>
        <row r="114">
          <cell r="S114">
            <v>111</v>
          </cell>
        </row>
        <row r="115">
          <cell r="S115">
            <v>63</v>
          </cell>
        </row>
        <row r="116">
          <cell r="S116">
            <v>25</v>
          </cell>
        </row>
        <row r="117">
          <cell r="S117">
            <v>6</v>
          </cell>
        </row>
        <row r="118">
          <cell r="S118">
            <v>8</v>
          </cell>
        </row>
        <row r="119">
          <cell r="S119">
            <v>44</v>
          </cell>
        </row>
        <row r="120">
          <cell r="S120">
            <v>7</v>
          </cell>
        </row>
        <row r="121">
          <cell r="S121">
            <v>1</v>
          </cell>
        </row>
        <row r="122">
          <cell r="S122">
            <v>10</v>
          </cell>
        </row>
        <row r="123">
          <cell r="S123">
            <v>7</v>
          </cell>
        </row>
        <row r="124">
          <cell r="S124">
            <v>0</v>
          </cell>
        </row>
        <row r="125">
          <cell r="S125">
            <v>10</v>
          </cell>
        </row>
        <row r="126">
          <cell r="S126">
            <v>26</v>
          </cell>
        </row>
        <row r="127">
          <cell r="S127">
            <v>2</v>
          </cell>
        </row>
        <row r="128">
          <cell r="S128">
            <v>24</v>
          </cell>
        </row>
        <row r="129">
          <cell r="S129">
            <v>4</v>
          </cell>
        </row>
        <row r="130">
          <cell r="S130">
            <v>2</v>
          </cell>
        </row>
        <row r="131">
          <cell r="S131">
            <v>2</v>
          </cell>
        </row>
        <row r="132">
          <cell r="S132">
            <v>0</v>
          </cell>
        </row>
        <row r="133">
          <cell r="S133">
            <v>3</v>
          </cell>
        </row>
        <row r="134">
          <cell r="S134">
            <v>0</v>
          </cell>
        </row>
        <row r="135">
          <cell r="S135">
            <v>0</v>
          </cell>
        </row>
        <row r="136">
          <cell r="S136">
            <v>1</v>
          </cell>
        </row>
        <row r="137">
          <cell r="S137">
            <v>1</v>
          </cell>
        </row>
        <row r="138">
          <cell r="S138">
            <v>0</v>
          </cell>
        </row>
        <row r="139">
          <cell r="S139">
            <v>0</v>
          </cell>
        </row>
        <row r="140">
          <cell r="S140">
            <v>0</v>
          </cell>
        </row>
        <row r="141">
          <cell r="S141">
            <v>1</v>
          </cell>
        </row>
        <row r="142">
          <cell r="S142">
            <v>2</v>
          </cell>
        </row>
        <row r="143">
          <cell r="S143">
            <v>0</v>
          </cell>
        </row>
        <row r="144">
          <cell r="S144">
            <v>13</v>
          </cell>
        </row>
        <row r="145">
          <cell r="S145">
            <v>2</v>
          </cell>
        </row>
        <row r="146">
          <cell r="S146">
            <v>4</v>
          </cell>
        </row>
        <row r="147">
          <cell r="S147">
            <v>12</v>
          </cell>
        </row>
        <row r="148">
          <cell r="S148">
            <v>10</v>
          </cell>
        </row>
        <row r="149">
          <cell r="S149">
            <v>2</v>
          </cell>
        </row>
        <row r="150">
          <cell r="S150">
            <v>13</v>
          </cell>
        </row>
        <row r="151">
          <cell r="S151">
            <v>11</v>
          </cell>
        </row>
        <row r="152">
          <cell r="S152">
            <v>4</v>
          </cell>
        </row>
        <row r="153">
          <cell r="S153">
            <v>10</v>
          </cell>
        </row>
        <row r="154">
          <cell r="S154">
            <v>0</v>
          </cell>
        </row>
        <row r="155">
          <cell r="S155">
            <v>3</v>
          </cell>
        </row>
        <row r="156">
          <cell r="S156">
            <v>11</v>
          </cell>
        </row>
        <row r="157">
          <cell r="S157">
            <v>3</v>
          </cell>
        </row>
        <row r="158">
          <cell r="S158">
            <v>7</v>
          </cell>
        </row>
        <row r="159">
          <cell r="S159">
            <v>13</v>
          </cell>
        </row>
        <row r="160">
          <cell r="S160">
            <v>3</v>
          </cell>
        </row>
        <row r="161">
          <cell r="S161">
            <v>2</v>
          </cell>
        </row>
        <row r="162">
          <cell r="S162">
            <v>5</v>
          </cell>
        </row>
        <row r="163">
          <cell r="S163">
            <v>1</v>
          </cell>
        </row>
        <row r="164">
          <cell r="S164">
            <v>12</v>
          </cell>
        </row>
        <row r="165">
          <cell r="S165">
            <v>5</v>
          </cell>
        </row>
        <row r="166">
          <cell r="S166">
            <v>1</v>
          </cell>
        </row>
        <row r="167">
          <cell r="S167">
            <v>5</v>
          </cell>
        </row>
        <row r="168">
          <cell r="S168">
            <v>0</v>
          </cell>
        </row>
        <row r="169">
          <cell r="S169">
            <v>0</v>
          </cell>
        </row>
        <row r="170">
          <cell r="S170">
            <v>10</v>
          </cell>
        </row>
        <row r="171">
          <cell r="S171">
            <v>1</v>
          </cell>
        </row>
        <row r="172">
          <cell r="S172">
            <v>8</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1</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1</v>
          </cell>
        </row>
        <row r="201">
          <cell r="S201">
            <v>0</v>
          </cell>
        </row>
        <row r="202">
          <cell r="S202">
            <v>0</v>
          </cell>
        </row>
        <row r="203">
          <cell r="S203">
            <v>5</v>
          </cell>
        </row>
        <row r="204">
          <cell r="S204">
            <v>1</v>
          </cell>
        </row>
        <row r="205">
          <cell r="S205">
            <v>6</v>
          </cell>
        </row>
        <row r="206">
          <cell r="S206">
            <v>8</v>
          </cell>
        </row>
        <row r="207">
          <cell r="S207">
            <v>3</v>
          </cell>
        </row>
        <row r="208">
          <cell r="S208">
            <v>2</v>
          </cell>
        </row>
        <row r="209">
          <cell r="S209">
            <v>30</v>
          </cell>
        </row>
        <row r="210">
          <cell r="S210">
            <v>0</v>
          </cell>
        </row>
        <row r="211">
          <cell r="S211">
            <v>2</v>
          </cell>
        </row>
        <row r="212">
          <cell r="S212">
            <v>10</v>
          </cell>
        </row>
        <row r="213">
          <cell r="S213">
            <v>47</v>
          </cell>
        </row>
        <row r="214">
          <cell r="S214">
            <v>2</v>
          </cell>
        </row>
        <row r="215">
          <cell r="S215">
            <v>1</v>
          </cell>
        </row>
        <row r="216">
          <cell r="S216">
            <v>13</v>
          </cell>
        </row>
        <row r="217">
          <cell r="S217">
            <v>5</v>
          </cell>
        </row>
        <row r="218">
          <cell r="S218">
            <v>3</v>
          </cell>
        </row>
        <row r="219">
          <cell r="S219">
            <v>26</v>
          </cell>
        </row>
        <row r="220">
          <cell r="S220">
            <v>14</v>
          </cell>
        </row>
        <row r="221">
          <cell r="S221">
            <v>0</v>
          </cell>
        </row>
        <row r="222">
          <cell r="S222">
            <v>0</v>
          </cell>
        </row>
        <row r="223">
          <cell r="S223">
            <v>3</v>
          </cell>
        </row>
        <row r="224">
          <cell r="S224">
            <v>0</v>
          </cell>
        </row>
        <row r="225">
          <cell r="S225">
            <v>0</v>
          </cell>
        </row>
        <row r="226">
          <cell r="S226">
            <v>0</v>
          </cell>
        </row>
        <row r="227">
          <cell r="S227">
            <v>4</v>
          </cell>
        </row>
        <row r="228">
          <cell r="S228">
            <v>1</v>
          </cell>
        </row>
        <row r="229">
          <cell r="S229">
            <v>2</v>
          </cell>
        </row>
        <row r="230">
          <cell r="S230">
            <v>11</v>
          </cell>
        </row>
      </sheetData>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une 2025"/>
      <sheetName val="July 2025"/>
    </sheetNames>
    <sheetDataSet>
      <sheetData sheetId="0">
        <row r="8">
          <cell r="S8">
            <v>71</v>
          </cell>
        </row>
        <row r="9">
          <cell r="S9">
            <v>7</v>
          </cell>
        </row>
        <row r="10">
          <cell r="S10">
            <v>0</v>
          </cell>
        </row>
        <row r="11">
          <cell r="S11">
            <v>4</v>
          </cell>
        </row>
        <row r="12">
          <cell r="S12">
            <v>8</v>
          </cell>
        </row>
        <row r="13">
          <cell r="S13">
            <v>6</v>
          </cell>
        </row>
        <row r="14">
          <cell r="S14">
            <v>10</v>
          </cell>
        </row>
        <row r="15">
          <cell r="S15">
            <v>5</v>
          </cell>
        </row>
        <row r="16">
          <cell r="S16">
            <v>1</v>
          </cell>
        </row>
        <row r="17">
          <cell r="S17">
            <v>0</v>
          </cell>
        </row>
        <row r="18">
          <cell r="S18">
            <v>1</v>
          </cell>
        </row>
        <row r="19">
          <cell r="S19">
            <v>26</v>
          </cell>
        </row>
        <row r="20">
          <cell r="S20">
            <v>15</v>
          </cell>
        </row>
        <row r="21">
          <cell r="S21">
            <v>13</v>
          </cell>
        </row>
        <row r="22">
          <cell r="S22">
            <v>6</v>
          </cell>
        </row>
        <row r="23">
          <cell r="S23">
            <v>0</v>
          </cell>
        </row>
        <row r="24">
          <cell r="S24">
            <v>1</v>
          </cell>
        </row>
        <row r="25">
          <cell r="S25">
            <v>13</v>
          </cell>
        </row>
        <row r="26">
          <cell r="S26">
            <v>10</v>
          </cell>
        </row>
        <row r="27">
          <cell r="S27">
            <v>0</v>
          </cell>
        </row>
        <row r="28">
          <cell r="S28">
            <v>4</v>
          </cell>
        </row>
        <row r="29">
          <cell r="S29">
            <v>9</v>
          </cell>
        </row>
        <row r="30">
          <cell r="S30">
            <v>12</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2">
          <cell r="S42">
            <v>0</v>
          </cell>
        </row>
        <row r="43">
          <cell r="S43">
            <v>9</v>
          </cell>
        </row>
        <row r="44">
          <cell r="S44">
            <v>2</v>
          </cell>
        </row>
        <row r="45">
          <cell r="S45">
            <v>4</v>
          </cell>
        </row>
        <row r="46">
          <cell r="S46">
            <v>3</v>
          </cell>
        </row>
        <row r="47">
          <cell r="S47">
            <v>3</v>
          </cell>
        </row>
        <row r="48">
          <cell r="S48">
            <v>5</v>
          </cell>
        </row>
        <row r="49">
          <cell r="S49">
            <v>5</v>
          </cell>
        </row>
        <row r="50">
          <cell r="S50">
            <v>3</v>
          </cell>
        </row>
        <row r="51">
          <cell r="S51">
            <v>0</v>
          </cell>
        </row>
        <row r="52">
          <cell r="S52">
            <v>2</v>
          </cell>
        </row>
        <row r="53">
          <cell r="S53">
            <v>8</v>
          </cell>
        </row>
        <row r="54">
          <cell r="S54">
            <v>1</v>
          </cell>
        </row>
        <row r="55">
          <cell r="S55">
            <v>0</v>
          </cell>
        </row>
        <row r="56">
          <cell r="S56">
            <v>0</v>
          </cell>
        </row>
        <row r="57">
          <cell r="S57">
            <v>0</v>
          </cell>
        </row>
        <row r="58">
          <cell r="S58">
            <v>2</v>
          </cell>
        </row>
        <row r="59">
          <cell r="S59">
            <v>10</v>
          </cell>
        </row>
        <row r="60">
          <cell r="S60">
            <v>1</v>
          </cell>
        </row>
        <row r="61">
          <cell r="S61">
            <v>5</v>
          </cell>
        </row>
        <row r="62">
          <cell r="S62">
            <v>2</v>
          </cell>
        </row>
        <row r="63">
          <cell r="S63">
            <v>50</v>
          </cell>
        </row>
        <row r="64">
          <cell r="S64">
            <v>5</v>
          </cell>
        </row>
        <row r="65">
          <cell r="S65">
            <v>5</v>
          </cell>
        </row>
        <row r="66">
          <cell r="S66">
            <v>22</v>
          </cell>
        </row>
        <row r="67">
          <cell r="S67">
            <v>13</v>
          </cell>
        </row>
        <row r="68">
          <cell r="S68">
            <v>22</v>
          </cell>
        </row>
        <row r="69">
          <cell r="S69">
            <v>3</v>
          </cell>
        </row>
        <row r="70">
          <cell r="S70">
            <v>26</v>
          </cell>
        </row>
        <row r="71">
          <cell r="S71">
            <v>11</v>
          </cell>
        </row>
        <row r="72">
          <cell r="S72">
            <v>0</v>
          </cell>
        </row>
        <row r="73">
          <cell r="S73">
            <v>5</v>
          </cell>
        </row>
        <row r="74">
          <cell r="S74">
            <v>6</v>
          </cell>
        </row>
        <row r="75">
          <cell r="S75">
            <v>1</v>
          </cell>
        </row>
        <row r="76">
          <cell r="S76">
            <v>0</v>
          </cell>
        </row>
        <row r="77">
          <cell r="S77">
            <v>8</v>
          </cell>
        </row>
        <row r="78">
          <cell r="S78">
            <v>8</v>
          </cell>
        </row>
        <row r="79">
          <cell r="S79">
            <v>5</v>
          </cell>
        </row>
        <row r="80">
          <cell r="S80">
            <v>1</v>
          </cell>
        </row>
        <row r="81">
          <cell r="S81">
            <v>18</v>
          </cell>
        </row>
        <row r="82">
          <cell r="S82">
            <v>23</v>
          </cell>
        </row>
        <row r="83">
          <cell r="S83">
            <v>16</v>
          </cell>
        </row>
        <row r="84">
          <cell r="S84">
            <v>2</v>
          </cell>
        </row>
        <row r="85">
          <cell r="S85">
            <v>6</v>
          </cell>
        </row>
        <row r="86">
          <cell r="S86">
            <v>1</v>
          </cell>
        </row>
        <row r="87">
          <cell r="S87">
            <v>10</v>
          </cell>
        </row>
        <row r="88">
          <cell r="S88">
            <v>1</v>
          </cell>
        </row>
        <row r="89">
          <cell r="S89">
            <v>9</v>
          </cell>
        </row>
        <row r="90">
          <cell r="S90">
            <v>25</v>
          </cell>
        </row>
        <row r="91">
          <cell r="S91">
            <v>50</v>
          </cell>
        </row>
        <row r="92">
          <cell r="S92">
            <v>5</v>
          </cell>
        </row>
        <row r="93">
          <cell r="S93">
            <v>0</v>
          </cell>
        </row>
        <row r="94">
          <cell r="S94">
            <v>10</v>
          </cell>
        </row>
        <row r="95">
          <cell r="S95">
            <v>10</v>
          </cell>
        </row>
        <row r="96">
          <cell r="S96">
            <v>11</v>
          </cell>
        </row>
        <row r="97">
          <cell r="S97">
            <v>5</v>
          </cell>
        </row>
        <row r="98">
          <cell r="S98">
            <v>10</v>
          </cell>
        </row>
        <row r="99">
          <cell r="S99">
            <v>20</v>
          </cell>
        </row>
        <row r="100">
          <cell r="S100">
            <v>4</v>
          </cell>
        </row>
        <row r="101">
          <cell r="S101">
            <v>3</v>
          </cell>
        </row>
        <row r="102">
          <cell r="S102">
            <v>1</v>
          </cell>
        </row>
        <row r="103">
          <cell r="S103">
            <v>0</v>
          </cell>
        </row>
        <row r="104">
          <cell r="S104">
            <v>1</v>
          </cell>
        </row>
        <row r="105">
          <cell r="S105">
            <v>3</v>
          </cell>
        </row>
        <row r="106">
          <cell r="S106">
            <v>2</v>
          </cell>
        </row>
        <row r="107">
          <cell r="S107">
            <v>4</v>
          </cell>
        </row>
        <row r="108">
          <cell r="S108">
            <v>4</v>
          </cell>
        </row>
        <row r="109">
          <cell r="S109">
            <v>20</v>
          </cell>
        </row>
        <row r="110">
          <cell r="S110">
            <v>4</v>
          </cell>
        </row>
        <row r="111">
          <cell r="S111">
            <v>34</v>
          </cell>
        </row>
        <row r="112">
          <cell r="S112">
            <v>21</v>
          </cell>
        </row>
        <row r="113">
          <cell r="S113">
            <v>32</v>
          </cell>
        </row>
        <row r="114">
          <cell r="S114">
            <v>111</v>
          </cell>
        </row>
        <row r="115">
          <cell r="S115">
            <v>63</v>
          </cell>
        </row>
        <row r="116">
          <cell r="S116">
            <v>25</v>
          </cell>
        </row>
        <row r="117">
          <cell r="S117">
            <v>6</v>
          </cell>
        </row>
        <row r="118">
          <cell r="S118">
            <v>8</v>
          </cell>
        </row>
        <row r="119">
          <cell r="S119">
            <v>44</v>
          </cell>
        </row>
        <row r="120">
          <cell r="S120">
            <v>7</v>
          </cell>
        </row>
        <row r="121">
          <cell r="S121">
            <v>1</v>
          </cell>
        </row>
        <row r="122">
          <cell r="S122">
            <v>10</v>
          </cell>
        </row>
        <row r="123">
          <cell r="S123">
            <v>7</v>
          </cell>
        </row>
        <row r="124">
          <cell r="S124">
            <v>0</v>
          </cell>
        </row>
        <row r="125">
          <cell r="S125">
            <v>10</v>
          </cell>
        </row>
        <row r="126">
          <cell r="S126">
            <v>26</v>
          </cell>
        </row>
        <row r="127">
          <cell r="S127">
            <v>2</v>
          </cell>
        </row>
        <row r="128">
          <cell r="S128">
            <v>24</v>
          </cell>
        </row>
        <row r="129">
          <cell r="S129">
            <v>4</v>
          </cell>
        </row>
        <row r="130">
          <cell r="S130">
            <v>2</v>
          </cell>
        </row>
        <row r="131">
          <cell r="S131">
            <v>2</v>
          </cell>
        </row>
        <row r="132">
          <cell r="S132">
            <v>0</v>
          </cell>
        </row>
        <row r="133">
          <cell r="S133">
            <v>3</v>
          </cell>
        </row>
        <row r="134">
          <cell r="S134">
            <v>0</v>
          </cell>
        </row>
        <row r="135">
          <cell r="S135">
            <v>0</v>
          </cell>
        </row>
        <row r="136">
          <cell r="S136">
            <v>1</v>
          </cell>
        </row>
        <row r="137">
          <cell r="S137">
            <v>1</v>
          </cell>
        </row>
        <row r="138">
          <cell r="S138">
            <v>0</v>
          </cell>
        </row>
        <row r="139">
          <cell r="S139">
            <v>0</v>
          </cell>
        </row>
        <row r="140">
          <cell r="S140">
            <v>0</v>
          </cell>
        </row>
        <row r="141">
          <cell r="S141">
            <v>1</v>
          </cell>
        </row>
        <row r="142">
          <cell r="S142">
            <v>2</v>
          </cell>
        </row>
        <row r="143">
          <cell r="S143">
            <v>0</v>
          </cell>
        </row>
        <row r="144">
          <cell r="S144">
            <v>13</v>
          </cell>
        </row>
        <row r="145">
          <cell r="S145">
            <v>2</v>
          </cell>
        </row>
        <row r="146">
          <cell r="S146">
            <v>4</v>
          </cell>
        </row>
        <row r="147">
          <cell r="S147">
            <v>12</v>
          </cell>
        </row>
        <row r="148">
          <cell r="S148">
            <v>10</v>
          </cell>
        </row>
        <row r="149">
          <cell r="S149">
            <v>2</v>
          </cell>
        </row>
        <row r="150">
          <cell r="S150">
            <v>13</v>
          </cell>
        </row>
        <row r="151">
          <cell r="S151">
            <v>17</v>
          </cell>
        </row>
        <row r="152">
          <cell r="S152">
            <v>4</v>
          </cell>
        </row>
        <row r="153">
          <cell r="S153">
            <v>10</v>
          </cell>
        </row>
        <row r="154">
          <cell r="S154">
            <v>0</v>
          </cell>
        </row>
        <row r="155">
          <cell r="S155">
            <v>3</v>
          </cell>
        </row>
        <row r="156">
          <cell r="S156">
            <v>11</v>
          </cell>
        </row>
        <row r="157">
          <cell r="S157">
            <v>3</v>
          </cell>
        </row>
        <row r="158">
          <cell r="S158">
            <v>7</v>
          </cell>
        </row>
        <row r="159">
          <cell r="S159">
            <v>13</v>
          </cell>
        </row>
        <row r="160">
          <cell r="S160">
            <v>3</v>
          </cell>
        </row>
        <row r="161">
          <cell r="S161">
            <v>2</v>
          </cell>
        </row>
        <row r="162">
          <cell r="S162">
            <v>5</v>
          </cell>
        </row>
        <row r="163">
          <cell r="S163">
            <v>1</v>
          </cell>
        </row>
        <row r="164">
          <cell r="S164">
            <v>12</v>
          </cell>
        </row>
        <row r="165">
          <cell r="S165">
            <v>5</v>
          </cell>
        </row>
        <row r="166">
          <cell r="S166">
            <v>1</v>
          </cell>
        </row>
        <row r="167">
          <cell r="S167">
            <v>9</v>
          </cell>
        </row>
        <row r="168">
          <cell r="S168">
            <v>0</v>
          </cell>
        </row>
        <row r="169">
          <cell r="S169">
            <v>0</v>
          </cell>
        </row>
        <row r="170">
          <cell r="S170">
            <v>10</v>
          </cell>
        </row>
        <row r="171">
          <cell r="S171">
            <v>1</v>
          </cell>
        </row>
        <row r="172">
          <cell r="S172">
            <v>8</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1</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1</v>
          </cell>
        </row>
        <row r="201">
          <cell r="S201">
            <v>0</v>
          </cell>
        </row>
        <row r="202">
          <cell r="S202">
            <v>0</v>
          </cell>
        </row>
        <row r="203">
          <cell r="S203">
            <v>5</v>
          </cell>
        </row>
        <row r="204">
          <cell r="S204">
            <v>1</v>
          </cell>
        </row>
        <row r="205">
          <cell r="S205">
            <v>6</v>
          </cell>
        </row>
        <row r="206">
          <cell r="S206">
            <v>8</v>
          </cell>
        </row>
        <row r="207">
          <cell r="S207">
            <v>3</v>
          </cell>
        </row>
        <row r="208">
          <cell r="S208">
            <v>2</v>
          </cell>
        </row>
        <row r="209">
          <cell r="S209">
            <v>30</v>
          </cell>
        </row>
        <row r="210">
          <cell r="S210">
            <v>0</v>
          </cell>
        </row>
        <row r="211">
          <cell r="S211">
            <v>2</v>
          </cell>
        </row>
        <row r="212">
          <cell r="S212">
            <v>10</v>
          </cell>
        </row>
        <row r="213">
          <cell r="S213">
            <v>45</v>
          </cell>
        </row>
        <row r="214">
          <cell r="S214">
            <v>2</v>
          </cell>
        </row>
        <row r="215">
          <cell r="S215">
            <v>1</v>
          </cell>
        </row>
        <row r="216">
          <cell r="S216">
            <v>13</v>
          </cell>
        </row>
        <row r="217">
          <cell r="S217">
            <v>5</v>
          </cell>
        </row>
        <row r="218">
          <cell r="S218">
            <v>3</v>
          </cell>
        </row>
        <row r="219">
          <cell r="S219">
            <v>33</v>
          </cell>
        </row>
        <row r="220">
          <cell r="S220">
            <v>14</v>
          </cell>
        </row>
        <row r="221">
          <cell r="S221">
            <v>0</v>
          </cell>
        </row>
        <row r="222">
          <cell r="S222">
            <v>0</v>
          </cell>
        </row>
        <row r="223">
          <cell r="S223">
            <v>3</v>
          </cell>
        </row>
        <row r="224">
          <cell r="S224">
            <v>0</v>
          </cell>
        </row>
        <row r="225">
          <cell r="S225">
            <v>0</v>
          </cell>
        </row>
        <row r="226">
          <cell r="S226">
            <v>0</v>
          </cell>
        </row>
        <row r="227">
          <cell r="S227">
            <v>4</v>
          </cell>
        </row>
        <row r="228">
          <cell r="S228">
            <v>1</v>
          </cell>
        </row>
        <row r="229">
          <cell r="S229">
            <v>2</v>
          </cell>
        </row>
        <row r="230">
          <cell r="S230">
            <v>11</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une 2025"/>
      <sheetName val="July 2025"/>
      <sheetName val="August 2025"/>
    </sheetNames>
    <sheetDataSet>
      <sheetData sheetId="0" refreshError="1"/>
      <sheetData sheetId="1" refreshError="1">
        <row r="8">
          <cell r="S8">
            <v>71</v>
          </cell>
        </row>
        <row r="9">
          <cell r="S9">
            <v>7</v>
          </cell>
        </row>
        <row r="10">
          <cell r="S10">
            <v>0</v>
          </cell>
        </row>
        <row r="11">
          <cell r="S11">
            <v>4</v>
          </cell>
        </row>
        <row r="12">
          <cell r="S12">
            <v>8</v>
          </cell>
        </row>
        <row r="13">
          <cell r="S13">
            <v>6</v>
          </cell>
        </row>
        <row r="14">
          <cell r="S14">
            <v>10</v>
          </cell>
        </row>
        <row r="15">
          <cell r="S15">
            <v>5</v>
          </cell>
        </row>
        <row r="16">
          <cell r="S16">
            <v>1</v>
          </cell>
        </row>
        <row r="17">
          <cell r="S17">
            <v>0</v>
          </cell>
        </row>
        <row r="18">
          <cell r="S18">
            <v>1</v>
          </cell>
        </row>
        <row r="19">
          <cell r="S19">
            <v>26</v>
          </cell>
        </row>
        <row r="20">
          <cell r="S20">
            <v>15</v>
          </cell>
        </row>
        <row r="21">
          <cell r="S21">
            <v>14</v>
          </cell>
        </row>
        <row r="22">
          <cell r="S22">
            <v>6</v>
          </cell>
        </row>
        <row r="23">
          <cell r="S23">
            <v>0</v>
          </cell>
        </row>
        <row r="24">
          <cell r="S24">
            <v>1</v>
          </cell>
        </row>
        <row r="25">
          <cell r="S25">
            <v>13</v>
          </cell>
        </row>
        <row r="26">
          <cell r="S26">
            <v>10</v>
          </cell>
        </row>
        <row r="27">
          <cell r="S27">
            <v>0</v>
          </cell>
        </row>
        <row r="28">
          <cell r="S28">
            <v>4</v>
          </cell>
        </row>
        <row r="29">
          <cell r="S29">
            <v>10</v>
          </cell>
        </row>
        <row r="30">
          <cell r="S30">
            <v>11</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1">
          <cell r="S41">
            <v>2</v>
          </cell>
        </row>
        <row r="42">
          <cell r="S42">
            <v>0</v>
          </cell>
        </row>
        <row r="43">
          <cell r="S43">
            <v>10</v>
          </cell>
        </row>
        <row r="44">
          <cell r="S44">
            <v>2</v>
          </cell>
        </row>
        <row r="45">
          <cell r="S45">
            <v>4</v>
          </cell>
        </row>
        <row r="46">
          <cell r="S46">
            <v>3</v>
          </cell>
        </row>
        <row r="47">
          <cell r="S47">
            <v>3</v>
          </cell>
        </row>
        <row r="48">
          <cell r="S48">
            <v>5</v>
          </cell>
        </row>
        <row r="49">
          <cell r="S49">
            <v>5</v>
          </cell>
        </row>
        <row r="50">
          <cell r="S50">
            <v>3</v>
          </cell>
        </row>
        <row r="51">
          <cell r="S51">
            <v>0</v>
          </cell>
        </row>
        <row r="52">
          <cell r="S52">
            <v>2</v>
          </cell>
        </row>
        <row r="53">
          <cell r="S53">
            <v>8</v>
          </cell>
        </row>
        <row r="54">
          <cell r="S54">
            <v>1</v>
          </cell>
        </row>
        <row r="55">
          <cell r="S55">
            <v>0</v>
          </cell>
        </row>
        <row r="56">
          <cell r="S56">
            <v>0</v>
          </cell>
        </row>
        <row r="57">
          <cell r="S57">
            <v>0</v>
          </cell>
        </row>
        <row r="58">
          <cell r="S58">
            <v>2</v>
          </cell>
        </row>
        <row r="59">
          <cell r="S59">
            <v>10</v>
          </cell>
        </row>
        <row r="60">
          <cell r="S60">
            <v>1</v>
          </cell>
        </row>
        <row r="61">
          <cell r="S61">
            <v>4</v>
          </cell>
        </row>
        <row r="62">
          <cell r="S62">
            <v>2</v>
          </cell>
        </row>
        <row r="63">
          <cell r="S63">
            <v>50</v>
          </cell>
        </row>
        <row r="64">
          <cell r="S64">
            <v>5</v>
          </cell>
        </row>
        <row r="65">
          <cell r="S65">
            <v>5</v>
          </cell>
        </row>
        <row r="66">
          <cell r="S66">
            <v>22</v>
          </cell>
        </row>
        <row r="67">
          <cell r="S67">
            <v>13</v>
          </cell>
        </row>
        <row r="68">
          <cell r="S68">
            <v>25</v>
          </cell>
        </row>
        <row r="69">
          <cell r="S69">
            <v>3</v>
          </cell>
        </row>
        <row r="70">
          <cell r="S70">
            <v>26</v>
          </cell>
        </row>
        <row r="71">
          <cell r="S71">
            <v>11</v>
          </cell>
        </row>
        <row r="72">
          <cell r="S72">
            <v>0</v>
          </cell>
        </row>
        <row r="73">
          <cell r="S73">
            <v>4</v>
          </cell>
        </row>
        <row r="74">
          <cell r="S74">
            <v>6</v>
          </cell>
        </row>
        <row r="75">
          <cell r="S75">
            <v>1</v>
          </cell>
        </row>
        <row r="76">
          <cell r="S76">
            <v>0</v>
          </cell>
        </row>
        <row r="77">
          <cell r="S77">
            <v>8</v>
          </cell>
        </row>
        <row r="78">
          <cell r="S78">
            <v>8</v>
          </cell>
        </row>
        <row r="79">
          <cell r="S79">
            <v>5</v>
          </cell>
        </row>
        <row r="80">
          <cell r="S80">
            <v>1</v>
          </cell>
        </row>
        <row r="81">
          <cell r="S81">
            <v>18</v>
          </cell>
        </row>
        <row r="82">
          <cell r="S82">
            <v>23</v>
          </cell>
        </row>
        <row r="83">
          <cell r="S83">
            <v>16</v>
          </cell>
        </row>
        <row r="84">
          <cell r="S84">
            <v>2</v>
          </cell>
        </row>
        <row r="85">
          <cell r="S85">
            <v>6</v>
          </cell>
        </row>
        <row r="86">
          <cell r="S86">
            <v>1</v>
          </cell>
        </row>
        <row r="87">
          <cell r="S87">
            <v>10</v>
          </cell>
        </row>
        <row r="88">
          <cell r="S88">
            <v>1</v>
          </cell>
        </row>
        <row r="89">
          <cell r="S89">
            <v>9</v>
          </cell>
        </row>
        <row r="90">
          <cell r="S90">
            <v>25</v>
          </cell>
        </row>
        <row r="91">
          <cell r="S91">
            <v>50</v>
          </cell>
        </row>
        <row r="92">
          <cell r="S92">
            <v>5</v>
          </cell>
        </row>
        <row r="93">
          <cell r="S93">
            <v>0</v>
          </cell>
        </row>
        <row r="94">
          <cell r="S94">
            <v>10</v>
          </cell>
        </row>
        <row r="95">
          <cell r="S95">
            <v>10</v>
          </cell>
        </row>
        <row r="96">
          <cell r="S96">
            <v>11</v>
          </cell>
        </row>
        <row r="97">
          <cell r="S97">
            <v>5</v>
          </cell>
        </row>
        <row r="98">
          <cell r="S98">
            <v>10</v>
          </cell>
        </row>
        <row r="99">
          <cell r="S99">
            <v>20</v>
          </cell>
        </row>
        <row r="100">
          <cell r="S100">
            <v>4</v>
          </cell>
        </row>
        <row r="101">
          <cell r="S101">
            <v>3</v>
          </cell>
        </row>
        <row r="102">
          <cell r="S102">
            <v>1</v>
          </cell>
        </row>
        <row r="103">
          <cell r="S103">
            <v>0</v>
          </cell>
        </row>
        <row r="104">
          <cell r="S104">
            <v>1</v>
          </cell>
        </row>
        <row r="105">
          <cell r="S105">
            <v>3</v>
          </cell>
        </row>
        <row r="106">
          <cell r="S106">
            <v>2</v>
          </cell>
        </row>
        <row r="107">
          <cell r="S107">
            <v>5</v>
          </cell>
        </row>
        <row r="108">
          <cell r="S108">
            <v>4</v>
          </cell>
        </row>
        <row r="109">
          <cell r="S109">
            <v>20</v>
          </cell>
        </row>
        <row r="110">
          <cell r="S110">
            <v>4</v>
          </cell>
        </row>
        <row r="111">
          <cell r="S111">
            <v>34</v>
          </cell>
        </row>
        <row r="112">
          <cell r="S112">
            <v>21</v>
          </cell>
        </row>
        <row r="113">
          <cell r="S113">
            <v>32</v>
          </cell>
        </row>
        <row r="114">
          <cell r="S114">
            <v>111</v>
          </cell>
        </row>
        <row r="115">
          <cell r="S115">
            <v>63</v>
          </cell>
        </row>
        <row r="116">
          <cell r="S116">
            <v>25</v>
          </cell>
        </row>
        <row r="117">
          <cell r="S117">
            <v>6</v>
          </cell>
        </row>
        <row r="118">
          <cell r="S118">
            <v>8</v>
          </cell>
        </row>
        <row r="119">
          <cell r="S119">
            <v>44</v>
          </cell>
        </row>
        <row r="120">
          <cell r="S120">
            <v>7</v>
          </cell>
        </row>
        <row r="121">
          <cell r="S121">
            <v>1</v>
          </cell>
        </row>
        <row r="122">
          <cell r="S122">
            <v>10</v>
          </cell>
        </row>
        <row r="123">
          <cell r="S123">
            <v>7</v>
          </cell>
        </row>
        <row r="124">
          <cell r="S124">
            <v>0</v>
          </cell>
        </row>
        <row r="125">
          <cell r="S125">
            <v>9</v>
          </cell>
        </row>
        <row r="126">
          <cell r="S126">
            <v>26</v>
          </cell>
        </row>
        <row r="127">
          <cell r="S127">
            <v>2</v>
          </cell>
        </row>
        <row r="128">
          <cell r="S128">
            <v>24</v>
          </cell>
        </row>
        <row r="130">
          <cell r="S130">
            <v>2</v>
          </cell>
        </row>
        <row r="131">
          <cell r="S131">
            <v>2</v>
          </cell>
        </row>
        <row r="132">
          <cell r="S132">
            <v>0</v>
          </cell>
        </row>
        <row r="133">
          <cell r="S133">
            <v>3</v>
          </cell>
        </row>
        <row r="134">
          <cell r="S134">
            <v>0</v>
          </cell>
        </row>
        <row r="135">
          <cell r="S135">
            <v>0</v>
          </cell>
        </row>
        <row r="136">
          <cell r="S136">
            <v>1</v>
          </cell>
        </row>
        <row r="137">
          <cell r="S137">
            <v>1</v>
          </cell>
        </row>
        <row r="138">
          <cell r="S138">
            <v>0</v>
          </cell>
        </row>
        <row r="139">
          <cell r="S139">
            <v>0</v>
          </cell>
        </row>
        <row r="140">
          <cell r="S140">
            <v>0</v>
          </cell>
        </row>
        <row r="141">
          <cell r="S141">
            <v>1</v>
          </cell>
        </row>
        <row r="142">
          <cell r="S142">
            <v>2</v>
          </cell>
        </row>
        <row r="143">
          <cell r="S143">
            <v>0</v>
          </cell>
        </row>
        <row r="144">
          <cell r="S144">
            <v>13</v>
          </cell>
        </row>
        <row r="145">
          <cell r="S145">
            <v>2</v>
          </cell>
        </row>
        <row r="146">
          <cell r="S146">
            <v>4</v>
          </cell>
        </row>
        <row r="147">
          <cell r="S147">
            <v>12</v>
          </cell>
        </row>
        <row r="148">
          <cell r="S148">
            <v>10</v>
          </cell>
        </row>
        <row r="149">
          <cell r="S149">
            <v>2</v>
          </cell>
        </row>
        <row r="150">
          <cell r="S150">
            <v>13</v>
          </cell>
        </row>
        <row r="151">
          <cell r="S151">
            <v>18</v>
          </cell>
        </row>
        <row r="152">
          <cell r="S152">
            <v>4</v>
          </cell>
        </row>
        <row r="153">
          <cell r="S153">
            <v>10</v>
          </cell>
        </row>
        <row r="154">
          <cell r="S154">
            <v>0</v>
          </cell>
        </row>
        <row r="155">
          <cell r="S155">
            <v>3</v>
          </cell>
        </row>
        <row r="156">
          <cell r="S156">
            <v>11</v>
          </cell>
        </row>
        <row r="157">
          <cell r="S157">
            <v>2</v>
          </cell>
        </row>
        <row r="158">
          <cell r="S158">
            <v>7</v>
          </cell>
        </row>
        <row r="159">
          <cell r="S159">
            <v>13</v>
          </cell>
        </row>
        <row r="160">
          <cell r="S160">
            <v>3</v>
          </cell>
        </row>
        <row r="161">
          <cell r="S161">
            <v>2</v>
          </cell>
        </row>
        <row r="162">
          <cell r="S162">
            <v>5</v>
          </cell>
        </row>
        <row r="163">
          <cell r="S163">
            <v>1</v>
          </cell>
        </row>
        <row r="164">
          <cell r="S164">
            <v>11</v>
          </cell>
        </row>
        <row r="165">
          <cell r="S165">
            <v>5</v>
          </cell>
        </row>
        <row r="166">
          <cell r="S166">
            <v>1</v>
          </cell>
        </row>
        <row r="167">
          <cell r="S167">
            <v>9</v>
          </cell>
        </row>
        <row r="168">
          <cell r="S168">
            <v>0</v>
          </cell>
        </row>
        <row r="169">
          <cell r="S169">
            <v>0</v>
          </cell>
        </row>
        <row r="170">
          <cell r="S170">
            <v>10</v>
          </cell>
        </row>
        <row r="171">
          <cell r="S171">
            <v>1</v>
          </cell>
        </row>
        <row r="172">
          <cell r="S172">
            <v>8</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1</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1</v>
          </cell>
        </row>
        <row r="201">
          <cell r="S201">
            <v>0</v>
          </cell>
        </row>
        <row r="202">
          <cell r="S202">
            <v>0</v>
          </cell>
        </row>
        <row r="203">
          <cell r="S203">
            <v>5</v>
          </cell>
        </row>
        <row r="204">
          <cell r="S204">
            <v>1</v>
          </cell>
        </row>
        <row r="205">
          <cell r="S205">
            <v>6</v>
          </cell>
        </row>
        <row r="206">
          <cell r="S206">
            <v>8</v>
          </cell>
        </row>
        <row r="207">
          <cell r="S207">
            <v>3</v>
          </cell>
        </row>
        <row r="208">
          <cell r="S208">
            <v>2</v>
          </cell>
        </row>
        <row r="209">
          <cell r="S209">
            <v>30</v>
          </cell>
        </row>
        <row r="210">
          <cell r="S210">
            <v>0</v>
          </cell>
        </row>
        <row r="211">
          <cell r="S211">
            <v>2</v>
          </cell>
        </row>
        <row r="212">
          <cell r="S212">
            <v>10</v>
          </cell>
        </row>
        <row r="213">
          <cell r="S213">
            <v>45</v>
          </cell>
        </row>
        <row r="214">
          <cell r="S214">
            <v>2</v>
          </cell>
        </row>
        <row r="215">
          <cell r="S215">
            <v>1</v>
          </cell>
        </row>
        <row r="216">
          <cell r="S216">
            <v>13</v>
          </cell>
        </row>
        <row r="217">
          <cell r="S217">
            <v>5</v>
          </cell>
        </row>
        <row r="218">
          <cell r="S218">
            <v>3</v>
          </cell>
        </row>
        <row r="219">
          <cell r="S219">
            <v>33</v>
          </cell>
        </row>
        <row r="220">
          <cell r="S220">
            <v>14</v>
          </cell>
        </row>
        <row r="221">
          <cell r="S221">
            <v>0</v>
          </cell>
        </row>
        <row r="222">
          <cell r="S222">
            <v>0</v>
          </cell>
        </row>
        <row r="223">
          <cell r="S223">
            <v>3</v>
          </cell>
        </row>
        <row r="224">
          <cell r="S224">
            <v>0</v>
          </cell>
        </row>
        <row r="225">
          <cell r="S225">
            <v>0</v>
          </cell>
        </row>
        <row r="226">
          <cell r="S226">
            <v>0</v>
          </cell>
        </row>
        <row r="227">
          <cell r="S227">
            <v>4</v>
          </cell>
        </row>
        <row r="228">
          <cell r="S228">
            <v>1</v>
          </cell>
        </row>
        <row r="229">
          <cell r="S229">
            <v>2</v>
          </cell>
        </row>
        <row r="230">
          <cell r="S230">
            <v>11</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row r="8">
          <cell r="S8">
            <v>71</v>
          </cell>
        </row>
        <row r="9">
          <cell r="S9">
            <v>7</v>
          </cell>
        </row>
        <row r="10">
          <cell r="S10">
            <v>0</v>
          </cell>
        </row>
        <row r="11">
          <cell r="S11">
            <v>4</v>
          </cell>
        </row>
        <row r="12">
          <cell r="S12">
            <v>9</v>
          </cell>
        </row>
        <row r="13">
          <cell r="S13">
            <v>6</v>
          </cell>
        </row>
        <row r="14">
          <cell r="S14">
            <v>10</v>
          </cell>
        </row>
        <row r="15">
          <cell r="S15">
            <v>5</v>
          </cell>
        </row>
        <row r="16">
          <cell r="S16">
            <v>1</v>
          </cell>
        </row>
        <row r="17">
          <cell r="S17">
            <v>0</v>
          </cell>
        </row>
        <row r="18">
          <cell r="S18">
            <v>1</v>
          </cell>
        </row>
        <row r="19">
          <cell r="S19">
            <v>26</v>
          </cell>
        </row>
        <row r="20">
          <cell r="S20">
            <v>15</v>
          </cell>
        </row>
        <row r="21">
          <cell r="S21">
            <v>14</v>
          </cell>
        </row>
        <row r="22">
          <cell r="S22">
            <v>6</v>
          </cell>
        </row>
        <row r="23">
          <cell r="S23">
            <v>0</v>
          </cell>
        </row>
        <row r="24">
          <cell r="S24">
            <v>0</v>
          </cell>
        </row>
        <row r="25">
          <cell r="S25">
            <v>13</v>
          </cell>
        </row>
        <row r="26">
          <cell r="S26">
            <v>10</v>
          </cell>
        </row>
        <row r="27">
          <cell r="S27">
            <v>0</v>
          </cell>
        </row>
        <row r="28">
          <cell r="S28">
            <v>4</v>
          </cell>
        </row>
        <row r="29">
          <cell r="S29">
            <v>10</v>
          </cell>
        </row>
        <row r="30">
          <cell r="S30">
            <v>11</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2">
          <cell r="S42">
            <v>0</v>
          </cell>
        </row>
        <row r="43">
          <cell r="S43">
            <v>10</v>
          </cell>
        </row>
        <row r="44">
          <cell r="S44">
            <v>2</v>
          </cell>
        </row>
        <row r="45">
          <cell r="S45">
            <v>4</v>
          </cell>
        </row>
        <row r="46">
          <cell r="S46">
            <v>3</v>
          </cell>
        </row>
        <row r="47">
          <cell r="S47">
            <v>3</v>
          </cell>
        </row>
        <row r="48">
          <cell r="S48">
            <v>4</v>
          </cell>
        </row>
        <row r="49">
          <cell r="S49">
            <v>5</v>
          </cell>
        </row>
        <row r="50">
          <cell r="S50">
            <v>2</v>
          </cell>
        </row>
        <row r="51">
          <cell r="S51">
            <v>0</v>
          </cell>
        </row>
        <row r="52">
          <cell r="S52">
            <v>2</v>
          </cell>
        </row>
        <row r="53">
          <cell r="S53">
            <v>8</v>
          </cell>
        </row>
        <row r="54">
          <cell r="S54">
            <v>1</v>
          </cell>
        </row>
        <row r="55">
          <cell r="S55">
            <v>0</v>
          </cell>
        </row>
        <row r="56">
          <cell r="S56">
            <v>0</v>
          </cell>
        </row>
        <row r="57">
          <cell r="S57">
            <v>0</v>
          </cell>
        </row>
        <row r="58">
          <cell r="S58">
            <v>2</v>
          </cell>
        </row>
        <row r="59">
          <cell r="S59">
            <v>9</v>
          </cell>
        </row>
        <row r="60">
          <cell r="S60">
            <v>1</v>
          </cell>
        </row>
        <row r="61">
          <cell r="S61">
            <v>4</v>
          </cell>
        </row>
        <row r="62">
          <cell r="S62">
            <v>2</v>
          </cell>
        </row>
        <row r="63">
          <cell r="S63">
            <v>50</v>
          </cell>
        </row>
        <row r="64">
          <cell r="S64">
            <v>5</v>
          </cell>
        </row>
        <row r="65">
          <cell r="S65">
            <v>5</v>
          </cell>
        </row>
        <row r="66">
          <cell r="S66">
            <v>22</v>
          </cell>
        </row>
        <row r="67">
          <cell r="S67">
            <v>14</v>
          </cell>
        </row>
        <row r="68">
          <cell r="S68">
            <v>25</v>
          </cell>
        </row>
        <row r="69">
          <cell r="S69">
            <v>3</v>
          </cell>
        </row>
        <row r="70">
          <cell r="S70">
            <v>26</v>
          </cell>
        </row>
        <row r="71">
          <cell r="S71">
            <v>10</v>
          </cell>
        </row>
        <row r="72">
          <cell r="S72">
            <v>0</v>
          </cell>
        </row>
        <row r="73">
          <cell r="S73">
            <v>3</v>
          </cell>
        </row>
        <row r="74">
          <cell r="S74">
            <v>6</v>
          </cell>
        </row>
        <row r="75">
          <cell r="S75">
            <v>1</v>
          </cell>
        </row>
        <row r="76">
          <cell r="S76">
            <v>0</v>
          </cell>
        </row>
        <row r="78">
          <cell r="S78">
            <v>8</v>
          </cell>
        </row>
        <row r="79">
          <cell r="S79">
            <v>5</v>
          </cell>
        </row>
        <row r="80">
          <cell r="S80">
            <v>1</v>
          </cell>
        </row>
        <row r="81">
          <cell r="S81">
            <v>18</v>
          </cell>
        </row>
        <row r="82">
          <cell r="S82">
            <v>24</v>
          </cell>
        </row>
        <row r="83">
          <cell r="S83">
            <v>16</v>
          </cell>
        </row>
        <row r="84">
          <cell r="S84">
            <v>2</v>
          </cell>
        </row>
        <row r="85">
          <cell r="S85">
            <v>6</v>
          </cell>
        </row>
        <row r="86">
          <cell r="S86">
            <v>1</v>
          </cell>
        </row>
        <row r="87">
          <cell r="S87">
            <v>10</v>
          </cell>
        </row>
        <row r="88">
          <cell r="S88">
            <v>1</v>
          </cell>
        </row>
        <row r="89">
          <cell r="S89">
            <v>8</v>
          </cell>
        </row>
        <row r="90">
          <cell r="S90">
            <v>27</v>
          </cell>
        </row>
        <row r="91">
          <cell r="S91">
            <v>50</v>
          </cell>
        </row>
        <row r="92">
          <cell r="S92">
            <v>5</v>
          </cell>
        </row>
        <row r="93">
          <cell r="S93">
            <v>0</v>
          </cell>
        </row>
        <row r="94">
          <cell r="S94">
            <v>10</v>
          </cell>
        </row>
        <row r="95">
          <cell r="S95">
            <v>10</v>
          </cell>
        </row>
        <row r="96">
          <cell r="S96">
            <v>11</v>
          </cell>
        </row>
        <row r="97">
          <cell r="S97">
            <v>5</v>
          </cell>
        </row>
        <row r="98">
          <cell r="S98">
            <v>10</v>
          </cell>
        </row>
        <row r="99">
          <cell r="S99">
            <v>20</v>
          </cell>
        </row>
        <row r="100">
          <cell r="S100">
            <v>4</v>
          </cell>
        </row>
        <row r="101">
          <cell r="S101">
            <v>3</v>
          </cell>
        </row>
        <row r="102">
          <cell r="S102">
            <v>1</v>
          </cell>
        </row>
        <row r="103">
          <cell r="S103">
            <v>0</v>
          </cell>
        </row>
        <row r="104">
          <cell r="S104">
            <v>1</v>
          </cell>
        </row>
        <row r="105">
          <cell r="S105">
            <v>3</v>
          </cell>
        </row>
        <row r="106">
          <cell r="S106">
            <v>2</v>
          </cell>
        </row>
        <row r="107">
          <cell r="S107">
            <v>5</v>
          </cell>
        </row>
        <row r="108">
          <cell r="S108">
            <v>4</v>
          </cell>
        </row>
        <row r="109">
          <cell r="S109">
            <v>19</v>
          </cell>
        </row>
        <row r="110">
          <cell r="S110">
            <v>4</v>
          </cell>
        </row>
        <row r="111">
          <cell r="S111">
            <v>34</v>
          </cell>
        </row>
        <row r="112">
          <cell r="S112">
            <v>21</v>
          </cell>
        </row>
        <row r="113">
          <cell r="S113">
            <v>32</v>
          </cell>
        </row>
        <row r="114">
          <cell r="S114">
            <v>111</v>
          </cell>
        </row>
        <row r="115">
          <cell r="S115">
            <v>63</v>
          </cell>
        </row>
        <row r="116">
          <cell r="S116">
            <v>25</v>
          </cell>
        </row>
        <row r="117">
          <cell r="S117">
            <v>6</v>
          </cell>
        </row>
        <row r="118">
          <cell r="S118">
            <v>8</v>
          </cell>
        </row>
        <row r="119">
          <cell r="S119">
            <v>44</v>
          </cell>
        </row>
        <row r="120">
          <cell r="S120">
            <v>6</v>
          </cell>
        </row>
        <row r="121">
          <cell r="S121">
            <v>1</v>
          </cell>
        </row>
        <row r="122">
          <cell r="S122">
            <v>10</v>
          </cell>
        </row>
        <row r="123">
          <cell r="S123">
            <v>7</v>
          </cell>
        </row>
        <row r="124">
          <cell r="S124">
            <v>0</v>
          </cell>
        </row>
        <row r="125">
          <cell r="S125">
            <v>9</v>
          </cell>
        </row>
        <row r="126">
          <cell r="S126">
            <v>26</v>
          </cell>
        </row>
        <row r="127">
          <cell r="S127">
            <v>2</v>
          </cell>
        </row>
        <row r="128">
          <cell r="S128">
            <v>24</v>
          </cell>
        </row>
        <row r="129">
          <cell r="S129">
            <v>2</v>
          </cell>
        </row>
        <row r="130">
          <cell r="S130">
            <v>2</v>
          </cell>
        </row>
        <row r="131">
          <cell r="S131">
            <v>2</v>
          </cell>
        </row>
        <row r="132">
          <cell r="S132">
            <v>0</v>
          </cell>
        </row>
        <row r="133">
          <cell r="S133">
            <v>3</v>
          </cell>
        </row>
        <row r="134">
          <cell r="S134">
            <v>0</v>
          </cell>
        </row>
        <row r="135">
          <cell r="S135">
            <v>0</v>
          </cell>
        </row>
        <row r="136">
          <cell r="S136">
            <v>1</v>
          </cell>
        </row>
        <row r="137">
          <cell r="S137">
            <v>1</v>
          </cell>
        </row>
        <row r="138">
          <cell r="S138">
            <v>0</v>
          </cell>
        </row>
        <row r="139">
          <cell r="S139">
            <v>0</v>
          </cell>
        </row>
        <row r="140">
          <cell r="S140">
            <v>0</v>
          </cell>
        </row>
        <row r="141">
          <cell r="S141">
            <v>1</v>
          </cell>
        </row>
        <row r="142">
          <cell r="S142">
            <v>2</v>
          </cell>
        </row>
        <row r="143">
          <cell r="S143">
            <v>0</v>
          </cell>
        </row>
        <row r="144">
          <cell r="S144">
            <v>13</v>
          </cell>
        </row>
        <row r="145">
          <cell r="S145">
            <v>2</v>
          </cell>
        </row>
        <row r="146">
          <cell r="S146">
            <v>3</v>
          </cell>
        </row>
        <row r="147">
          <cell r="S147">
            <v>12</v>
          </cell>
        </row>
        <row r="148">
          <cell r="S148">
            <v>10</v>
          </cell>
        </row>
        <row r="149">
          <cell r="S149">
            <v>2</v>
          </cell>
        </row>
        <row r="150">
          <cell r="S150">
            <v>13</v>
          </cell>
        </row>
        <row r="151">
          <cell r="S151">
            <v>18</v>
          </cell>
        </row>
        <row r="152">
          <cell r="S152">
            <v>4</v>
          </cell>
        </row>
        <row r="153">
          <cell r="S153">
            <v>10</v>
          </cell>
        </row>
        <row r="154">
          <cell r="S154">
            <v>0</v>
          </cell>
        </row>
        <row r="155">
          <cell r="S155">
            <v>3</v>
          </cell>
        </row>
        <row r="156">
          <cell r="S156">
            <v>11</v>
          </cell>
        </row>
        <row r="157">
          <cell r="S157">
            <v>2</v>
          </cell>
        </row>
        <row r="158">
          <cell r="S158">
            <v>7</v>
          </cell>
        </row>
        <row r="159">
          <cell r="S159">
            <v>13</v>
          </cell>
        </row>
        <row r="160">
          <cell r="S160">
            <v>3</v>
          </cell>
        </row>
        <row r="161">
          <cell r="S161">
            <v>2</v>
          </cell>
        </row>
        <row r="162">
          <cell r="S162">
            <v>5</v>
          </cell>
        </row>
        <row r="163">
          <cell r="S163">
            <v>1</v>
          </cell>
        </row>
        <row r="164">
          <cell r="S164">
            <v>10</v>
          </cell>
        </row>
        <row r="165">
          <cell r="S165">
            <v>5</v>
          </cell>
        </row>
        <row r="166">
          <cell r="S166">
            <v>1</v>
          </cell>
        </row>
        <row r="167">
          <cell r="S167">
            <v>9</v>
          </cell>
        </row>
        <row r="168">
          <cell r="S168">
            <v>0</v>
          </cell>
        </row>
        <row r="169">
          <cell r="S169">
            <v>0</v>
          </cell>
        </row>
        <row r="170">
          <cell r="S170">
            <v>10</v>
          </cell>
        </row>
        <row r="171">
          <cell r="S171">
            <v>1</v>
          </cell>
        </row>
        <row r="172">
          <cell r="S172">
            <v>8</v>
          </cell>
        </row>
        <row r="173">
          <cell r="S173">
            <v>6</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1</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2</v>
          </cell>
        </row>
        <row r="196">
          <cell r="S196">
            <v>0</v>
          </cell>
        </row>
        <row r="197">
          <cell r="S197">
            <v>0</v>
          </cell>
        </row>
        <row r="198">
          <cell r="S198">
            <v>0</v>
          </cell>
        </row>
        <row r="199">
          <cell r="S199">
            <v>0</v>
          </cell>
        </row>
        <row r="200">
          <cell r="S200">
            <v>1</v>
          </cell>
        </row>
        <row r="201">
          <cell r="S201">
            <v>0</v>
          </cell>
        </row>
        <row r="202">
          <cell r="S202">
            <v>0</v>
          </cell>
        </row>
        <row r="203">
          <cell r="S203">
            <v>5</v>
          </cell>
        </row>
        <row r="204">
          <cell r="S204">
            <v>1</v>
          </cell>
        </row>
        <row r="205">
          <cell r="S205">
            <v>6</v>
          </cell>
        </row>
        <row r="206">
          <cell r="S206">
            <v>8</v>
          </cell>
        </row>
        <row r="207">
          <cell r="S207">
            <v>3</v>
          </cell>
        </row>
        <row r="208">
          <cell r="S208">
            <v>2</v>
          </cell>
        </row>
        <row r="209">
          <cell r="S209">
            <v>30</v>
          </cell>
        </row>
        <row r="210">
          <cell r="S210">
            <v>0</v>
          </cell>
        </row>
        <row r="211">
          <cell r="S211">
            <v>2</v>
          </cell>
        </row>
        <row r="212">
          <cell r="S212">
            <v>10</v>
          </cell>
        </row>
        <row r="213">
          <cell r="S213">
            <v>45</v>
          </cell>
        </row>
        <row r="214">
          <cell r="S214">
            <v>2</v>
          </cell>
        </row>
        <row r="215">
          <cell r="S215">
            <v>1</v>
          </cell>
        </row>
        <row r="216">
          <cell r="S216">
            <v>13</v>
          </cell>
        </row>
        <row r="217">
          <cell r="S217">
            <v>5</v>
          </cell>
        </row>
        <row r="218">
          <cell r="S218">
            <v>3</v>
          </cell>
        </row>
        <row r="219">
          <cell r="S219">
            <v>33</v>
          </cell>
        </row>
        <row r="220">
          <cell r="S220">
            <v>13</v>
          </cell>
        </row>
        <row r="221">
          <cell r="S221">
            <v>0</v>
          </cell>
        </row>
        <row r="222">
          <cell r="S222">
            <v>0</v>
          </cell>
        </row>
        <row r="223">
          <cell r="S223">
            <v>3</v>
          </cell>
        </row>
        <row r="224">
          <cell r="S224">
            <v>0</v>
          </cell>
        </row>
        <row r="225">
          <cell r="S225">
            <v>0</v>
          </cell>
        </row>
        <row r="226">
          <cell r="S226">
            <v>0</v>
          </cell>
        </row>
        <row r="227">
          <cell r="S227">
            <v>4</v>
          </cell>
        </row>
        <row r="228">
          <cell r="S228">
            <v>1</v>
          </cell>
        </row>
        <row r="229">
          <cell r="S229">
            <v>2</v>
          </cell>
        </row>
        <row r="230">
          <cell r="S230">
            <v>11</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s>
    <sheetDataSet>
      <sheetData sheetId="0"/>
      <sheetData sheetId="1">
        <row r="8">
          <cell r="S8">
            <v>71</v>
          </cell>
        </row>
        <row r="9">
          <cell r="S9">
            <v>7</v>
          </cell>
        </row>
        <row r="10">
          <cell r="S10">
            <v>0</v>
          </cell>
        </row>
        <row r="11">
          <cell r="S11">
            <v>4</v>
          </cell>
        </row>
        <row r="12">
          <cell r="S12">
            <v>9</v>
          </cell>
        </row>
        <row r="13">
          <cell r="S13">
            <v>6</v>
          </cell>
        </row>
        <row r="14">
          <cell r="S14">
            <v>10</v>
          </cell>
        </row>
        <row r="15">
          <cell r="S15">
            <v>5</v>
          </cell>
        </row>
        <row r="16">
          <cell r="S16">
            <v>1</v>
          </cell>
        </row>
        <row r="17">
          <cell r="S17">
            <v>0</v>
          </cell>
        </row>
        <row r="18">
          <cell r="S18">
            <v>1</v>
          </cell>
        </row>
        <row r="19">
          <cell r="S19">
            <v>26</v>
          </cell>
        </row>
        <row r="20">
          <cell r="S20">
            <v>15</v>
          </cell>
        </row>
        <row r="21">
          <cell r="S21">
            <v>14</v>
          </cell>
        </row>
        <row r="22">
          <cell r="S22">
            <v>6</v>
          </cell>
        </row>
        <row r="23">
          <cell r="S23">
            <v>0</v>
          </cell>
        </row>
        <row r="24">
          <cell r="S24">
            <v>0</v>
          </cell>
        </row>
        <row r="25">
          <cell r="S25">
            <v>13</v>
          </cell>
        </row>
        <row r="26">
          <cell r="S26">
            <v>10</v>
          </cell>
        </row>
        <row r="27">
          <cell r="S27">
            <v>0</v>
          </cell>
        </row>
        <row r="28">
          <cell r="S28">
            <v>4</v>
          </cell>
        </row>
        <row r="29">
          <cell r="S29">
            <v>10</v>
          </cell>
        </row>
        <row r="30">
          <cell r="S30">
            <v>11</v>
          </cell>
        </row>
        <row r="31">
          <cell r="S31">
            <v>2</v>
          </cell>
        </row>
        <row r="32">
          <cell r="S32">
            <v>5</v>
          </cell>
        </row>
        <row r="33">
          <cell r="S33">
            <v>1</v>
          </cell>
        </row>
        <row r="34">
          <cell r="S34">
            <v>4</v>
          </cell>
        </row>
        <row r="35">
          <cell r="S35">
            <v>0</v>
          </cell>
        </row>
        <row r="36">
          <cell r="S36">
            <v>5</v>
          </cell>
        </row>
        <row r="37">
          <cell r="S37">
            <v>8</v>
          </cell>
        </row>
        <row r="38">
          <cell r="S38">
            <v>2</v>
          </cell>
        </row>
        <row r="39">
          <cell r="S39">
            <v>12</v>
          </cell>
        </row>
        <row r="40">
          <cell r="S40">
            <v>2</v>
          </cell>
        </row>
        <row r="41">
          <cell r="S41">
            <v>2</v>
          </cell>
        </row>
        <row r="42">
          <cell r="S42">
            <v>0</v>
          </cell>
        </row>
        <row r="43">
          <cell r="S43">
            <v>10</v>
          </cell>
        </row>
        <row r="44">
          <cell r="S44">
            <v>2</v>
          </cell>
        </row>
        <row r="45">
          <cell r="S45">
            <v>4</v>
          </cell>
        </row>
        <row r="46">
          <cell r="S46">
            <v>3</v>
          </cell>
        </row>
        <row r="47">
          <cell r="S47">
            <v>3</v>
          </cell>
        </row>
        <row r="48">
          <cell r="S48">
            <v>4</v>
          </cell>
        </row>
        <row r="49">
          <cell r="S49">
            <v>5</v>
          </cell>
        </row>
        <row r="50">
          <cell r="S50">
            <v>2</v>
          </cell>
        </row>
        <row r="51">
          <cell r="S51">
            <v>0</v>
          </cell>
        </row>
        <row r="52">
          <cell r="S52">
            <v>2</v>
          </cell>
        </row>
        <row r="53">
          <cell r="S53">
            <v>8</v>
          </cell>
        </row>
        <row r="54">
          <cell r="S54">
            <v>1</v>
          </cell>
        </row>
        <row r="55">
          <cell r="S55">
            <v>0</v>
          </cell>
        </row>
        <row r="56">
          <cell r="S56">
            <v>0</v>
          </cell>
        </row>
        <row r="57">
          <cell r="S57">
            <v>0</v>
          </cell>
        </row>
        <row r="58">
          <cell r="S58">
            <v>2</v>
          </cell>
        </row>
        <row r="59">
          <cell r="S59">
            <v>9</v>
          </cell>
        </row>
        <row r="60">
          <cell r="S60">
            <v>1</v>
          </cell>
        </row>
        <row r="61">
          <cell r="S61">
            <v>4</v>
          </cell>
        </row>
        <row r="62">
          <cell r="S62">
            <v>2</v>
          </cell>
        </row>
        <row r="63">
          <cell r="S63">
            <v>50</v>
          </cell>
        </row>
        <row r="64">
          <cell r="S64">
            <v>5</v>
          </cell>
        </row>
        <row r="65">
          <cell r="S65">
            <v>5</v>
          </cell>
        </row>
        <row r="66">
          <cell r="S66">
            <v>21</v>
          </cell>
        </row>
        <row r="67">
          <cell r="S67">
            <v>14</v>
          </cell>
        </row>
        <row r="68">
          <cell r="S68">
            <v>25</v>
          </cell>
        </row>
        <row r="69">
          <cell r="S69">
            <v>3</v>
          </cell>
        </row>
        <row r="70">
          <cell r="S70">
            <v>26</v>
          </cell>
        </row>
        <row r="71">
          <cell r="S71">
            <v>10</v>
          </cell>
        </row>
        <row r="72">
          <cell r="S72">
            <v>0</v>
          </cell>
        </row>
        <row r="73">
          <cell r="S73">
            <v>2</v>
          </cell>
        </row>
        <row r="74">
          <cell r="S74">
            <v>6</v>
          </cell>
        </row>
        <row r="75">
          <cell r="S75">
            <v>1</v>
          </cell>
        </row>
        <row r="76">
          <cell r="S76">
            <v>0</v>
          </cell>
        </row>
        <row r="78">
          <cell r="S78">
            <v>8</v>
          </cell>
        </row>
        <row r="79">
          <cell r="S79">
            <v>5</v>
          </cell>
        </row>
        <row r="80">
          <cell r="S80">
            <v>1</v>
          </cell>
        </row>
        <row r="81">
          <cell r="S81">
            <v>18</v>
          </cell>
        </row>
        <row r="82">
          <cell r="S82">
            <v>24</v>
          </cell>
        </row>
        <row r="83">
          <cell r="S83">
            <v>16</v>
          </cell>
        </row>
        <row r="84">
          <cell r="S84">
            <v>2</v>
          </cell>
        </row>
        <row r="85">
          <cell r="S85">
            <v>6</v>
          </cell>
        </row>
        <row r="86">
          <cell r="S86">
            <v>1</v>
          </cell>
        </row>
        <row r="87">
          <cell r="S87">
            <v>10</v>
          </cell>
        </row>
        <row r="88">
          <cell r="S88">
            <v>1</v>
          </cell>
        </row>
        <row r="89">
          <cell r="S89">
            <v>8</v>
          </cell>
        </row>
        <row r="90">
          <cell r="S90">
            <v>27</v>
          </cell>
        </row>
        <row r="91">
          <cell r="S91">
            <v>50</v>
          </cell>
        </row>
        <row r="92">
          <cell r="S92">
            <v>5</v>
          </cell>
        </row>
        <row r="93">
          <cell r="S93">
            <v>0</v>
          </cell>
        </row>
        <row r="94">
          <cell r="S94">
            <v>10</v>
          </cell>
        </row>
        <row r="95">
          <cell r="S95">
            <v>10</v>
          </cell>
        </row>
        <row r="96">
          <cell r="S96">
            <v>11</v>
          </cell>
        </row>
        <row r="97">
          <cell r="S97">
            <v>5</v>
          </cell>
        </row>
        <row r="98">
          <cell r="S98">
            <v>10</v>
          </cell>
        </row>
        <row r="99">
          <cell r="S99">
            <v>20</v>
          </cell>
        </row>
        <row r="100">
          <cell r="S100">
            <v>4</v>
          </cell>
        </row>
        <row r="101">
          <cell r="S101">
            <v>3</v>
          </cell>
        </row>
        <row r="102">
          <cell r="S102">
            <v>1</v>
          </cell>
        </row>
        <row r="103">
          <cell r="S103">
            <v>0</v>
          </cell>
        </row>
        <row r="104">
          <cell r="S104">
            <v>0</v>
          </cell>
        </row>
        <row r="105">
          <cell r="S105">
            <v>3</v>
          </cell>
        </row>
        <row r="106">
          <cell r="S106">
            <v>2</v>
          </cell>
        </row>
        <row r="107">
          <cell r="S107">
            <v>5</v>
          </cell>
        </row>
        <row r="108">
          <cell r="S108">
            <v>4</v>
          </cell>
        </row>
        <row r="109">
          <cell r="S109">
            <v>20</v>
          </cell>
        </row>
        <row r="110">
          <cell r="S110">
            <v>4</v>
          </cell>
        </row>
        <row r="111">
          <cell r="S111">
            <v>34</v>
          </cell>
        </row>
        <row r="112">
          <cell r="S112">
            <v>21</v>
          </cell>
        </row>
        <row r="114">
          <cell r="S114">
            <v>111</v>
          </cell>
        </row>
        <row r="115">
          <cell r="S115">
            <v>63</v>
          </cell>
        </row>
        <row r="116">
          <cell r="S116">
            <v>25</v>
          </cell>
        </row>
        <row r="117">
          <cell r="S117">
            <v>6</v>
          </cell>
        </row>
        <row r="118">
          <cell r="S118">
            <v>8</v>
          </cell>
        </row>
        <row r="119">
          <cell r="S119">
            <v>44</v>
          </cell>
        </row>
        <row r="120">
          <cell r="S120">
            <v>6</v>
          </cell>
        </row>
        <row r="121">
          <cell r="S121">
            <v>1</v>
          </cell>
        </row>
        <row r="122">
          <cell r="S122">
            <v>10</v>
          </cell>
        </row>
        <row r="123">
          <cell r="S123">
            <v>7</v>
          </cell>
        </row>
        <row r="124">
          <cell r="S124">
            <v>0</v>
          </cell>
        </row>
        <row r="125">
          <cell r="S125">
            <v>9</v>
          </cell>
        </row>
        <row r="126">
          <cell r="S126">
            <v>26</v>
          </cell>
        </row>
        <row r="127">
          <cell r="S127">
            <v>2</v>
          </cell>
        </row>
        <row r="128">
          <cell r="S128">
            <v>24</v>
          </cell>
        </row>
        <row r="129">
          <cell r="S129">
            <v>2</v>
          </cell>
        </row>
        <row r="130">
          <cell r="S130">
            <v>2</v>
          </cell>
        </row>
        <row r="131">
          <cell r="S131">
            <v>2</v>
          </cell>
        </row>
        <row r="132">
          <cell r="S132">
            <v>0</v>
          </cell>
        </row>
        <row r="133">
          <cell r="S133">
            <v>3</v>
          </cell>
        </row>
        <row r="134">
          <cell r="S134">
            <v>0</v>
          </cell>
        </row>
        <row r="135">
          <cell r="S135">
            <v>0</v>
          </cell>
        </row>
        <row r="136">
          <cell r="S136">
            <v>1</v>
          </cell>
        </row>
        <row r="137">
          <cell r="S137">
            <v>1</v>
          </cell>
        </row>
        <row r="138">
          <cell r="S138">
            <v>0</v>
          </cell>
        </row>
        <row r="139">
          <cell r="S139">
            <v>0</v>
          </cell>
        </row>
        <row r="140">
          <cell r="S140">
            <v>0</v>
          </cell>
        </row>
        <row r="141">
          <cell r="S141">
            <v>1</v>
          </cell>
        </row>
        <row r="142">
          <cell r="S142">
            <v>2</v>
          </cell>
        </row>
        <row r="143">
          <cell r="S143">
            <v>0</v>
          </cell>
        </row>
        <row r="144">
          <cell r="S144">
            <v>13</v>
          </cell>
        </row>
        <row r="145">
          <cell r="S145">
            <v>2</v>
          </cell>
        </row>
        <row r="146">
          <cell r="S146">
            <v>3</v>
          </cell>
        </row>
        <row r="147">
          <cell r="S147">
            <v>12</v>
          </cell>
        </row>
        <row r="148">
          <cell r="S148">
            <v>10</v>
          </cell>
        </row>
        <row r="149">
          <cell r="S149">
            <v>2</v>
          </cell>
        </row>
        <row r="150">
          <cell r="S150">
            <v>13</v>
          </cell>
        </row>
        <row r="151">
          <cell r="S151">
            <v>18</v>
          </cell>
        </row>
        <row r="152">
          <cell r="S152">
            <v>3</v>
          </cell>
        </row>
        <row r="153">
          <cell r="S153">
            <v>10</v>
          </cell>
        </row>
        <row r="154">
          <cell r="S154">
            <v>0</v>
          </cell>
        </row>
        <row r="155">
          <cell r="S155">
            <v>3</v>
          </cell>
        </row>
        <row r="156">
          <cell r="S156">
            <v>11</v>
          </cell>
        </row>
        <row r="157">
          <cell r="S157">
            <v>2</v>
          </cell>
        </row>
        <row r="158">
          <cell r="S158">
            <v>7</v>
          </cell>
        </row>
        <row r="159">
          <cell r="S159">
            <v>13</v>
          </cell>
        </row>
        <row r="160">
          <cell r="S160">
            <v>3</v>
          </cell>
        </row>
        <row r="161">
          <cell r="S161">
            <v>2</v>
          </cell>
        </row>
        <row r="162">
          <cell r="S162">
            <v>5</v>
          </cell>
        </row>
        <row r="163">
          <cell r="S163">
            <v>1</v>
          </cell>
        </row>
        <row r="164">
          <cell r="S164">
            <v>11</v>
          </cell>
        </row>
        <row r="165">
          <cell r="S165">
            <v>5</v>
          </cell>
        </row>
        <row r="166">
          <cell r="S166">
            <v>1</v>
          </cell>
        </row>
        <row r="167">
          <cell r="S167">
            <v>9</v>
          </cell>
        </row>
        <row r="168">
          <cell r="S168">
            <v>0</v>
          </cell>
        </row>
        <row r="169">
          <cell r="S169">
            <v>0</v>
          </cell>
        </row>
        <row r="170">
          <cell r="S170">
            <v>10</v>
          </cell>
        </row>
        <row r="171">
          <cell r="S171">
            <v>1</v>
          </cell>
        </row>
        <row r="172">
          <cell r="S172">
            <v>8</v>
          </cell>
        </row>
        <row r="173">
          <cell r="S173">
            <v>7</v>
          </cell>
        </row>
        <row r="174">
          <cell r="S174">
            <v>0</v>
          </cell>
        </row>
        <row r="175">
          <cell r="S175">
            <v>0</v>
          </cell>
        </row>
        <row r="176">
          <cell r="S176">
            <v>0</v>
          </cell>
        </row>
        <row r="177">
          <cell r="S177">
            <v>2</v>
          </cell>
        </row>
        <row r="178">
          <cell r="S178">
            <v>10</v>
          </cell>
        </row>
        <row r="179">
          <cell r="S179">
            <v>1</v>
          </cell>
        </row>
        <row r="180">
          <cell r="S180">
            <v>0</v>
          </cell>
        </row>
        <row r="181">
          <cell r="S181">
            <v>3</v>
          </cell>
        </row>
        <row r="182">
          <cell r="S182">
            <v>1</v>
          </cell>
        </row>
        <row r="183">
          <cell r="S183">
            <v>1</v>
          </cell>
        </row>
        <row r="184">
          <cell r="S184">
            <v>1</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1</v>
          </cell>
        </row>
        <row r="196">
          <cell r="S196">
            <v>0</v>
          </cell>
        </row>
        <row r="197">
          <cell r="S197">
            <v>0</v>
          </cell>
        </row>
        <row r="198">
          <cell r="S198">
            <v>0</v>
          </cell>
        </row>
        <row r="199">
          <cell r="S199">
            <v>0</v>
          </cell>
        </row>
        <row r="200">
          <cell r="S200">
            <v>1</v>
          </cell>
        </row>
        <row r="201">
          <cell r="S201">
            <v>0</v>
          </cell>
        </row>
        <row r="202">
          <cell r="S202">
            <v>0</v>
          </cell>
        </row>
        <row r="203">
          <cell r="S203">
            <v>5</v>
          </cell>
        </row>
        <row r="204">
          <cell r="S204">
            <v>1</v>
          </cell>
        </row>
        <row r="205">
          <cell r="S205">
            <v>5</v>
          </cell>
        </row>
        <row r="206">
          <cell r="S206">
            <v>8</v>
          </cell>
        </row>
        <row r="207">
          <cell r="S207">
            <v>3</v>
          </cell>
        </row>
        <row r="208">
          <cell r="S208">
            <v>2</v>
          </cell>
        </row>
        <row r="209">
          <cell r="S209">
            <v>30</v>
          </cell>
        </row>
        <row r="210">
          <cell r="S210">
            <v>0</v>
          </cell>
        </row>
        <row r="211">
          <cell r="S211">
            <v>2</v>
          </cell>
        </row>
        <row r="212">
          <cell r="S212">
            <v>10</v>
          </cell>
        </row>
        <row r="213">
          <cell r="S213">
            <v>45</v>
          </cell>
        </row>
        <row r="214">
          <cell r="S214">
            <v>2</v>
          </cell>
        </row>
        <row r="215">
          <cell r="S215">
            <v>1</v>
          </cell>
        </row>
        <row r="216">
          <cell r="S216">
            <v>13</v>
          </cell>
        </row>
        <row r="217">
          <cell r="S217">
            <v>5</v>
          </cell>
        </row>
        <row r="218">
          <cell r="S218">
            <v>3</v>
          </cell>
        </row>
        <row r="220">
          <cell r="S220">
            <v>13</v>
          </cell>
        </row>
        <row r="221">
          <cell r="S221">
            <v>0</v>
          </cell>
        </row>
        <row r="222">
          <cell r="S222">
            <v>0</v>
          </cell>
        </row>
        <row r="223">
          <cell r="S223">
            <v>3</v>
          </cell>
        </row>
        <row r="224">
          <cell r="S224">
            <v>0</v>
          </cell>
        </row>
        <row r="225">
          <cell r="S225">
            <v>0</v>
          </cell>
        </row>
        <row r="226">
          <cell r="S226">
            <v>0</v>
          </cell>
        </row>
        <row r="227">
          <cell r="S227">
            <v>4</v>
          </cell>
        </row>
        <row r="228">
          <cell r="S228">
            <v>1</v>
          </cell>
        </row>
        <row r="229">
          <cell r="S229">
            <v>2</v>
          </cell>
        </row>
        <row r="230">
          <cell r="S230">
            <v>11</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1FD9-E83E-4D1A-BF29-1620F228B273}">
  <sheetPr>
    <tabColor theme="9" tint="-0.249977111117893"/>
  </sheetPr>
  <dimension ref="A1:L21"/>
  <sheetViews>
    <sheetView rightToLeft="1" tabSelected="1" workbookViewId="0">
      <selection activeCell="A19" sqref="A19"/>
    </sheetView>
  </sheetViews>
  <sheetFormatPr defaultRowHeight="14.5"/>
  <cols>
    <col min="1" max="1" width="8.7265625" style="280"/>
    <col min="2" max="2" width="84.26953125" style="537" customWidth="1"/>
  </cols>
  <sheetData>
    <row r="1" spans="1:12" ht="81.5" customHeight="1">
      <c r="A1" s="538" t="s">
        <v>2085</v>
      </c>
      <c r="B1" s="538"/>
      <c r="C1" s="297"/>
      <c r="D1" s="297"/>
      <c r="E1" s="297"/>
      <c r="F1" s="297"/>
      <c r="G1" s="297"/>
      <c r="H1" s="297"/>
      <c r="I1" s="297"/>
      <c r="J1" s="297"/>
      <c r="K1" s="297"/>
      <c r="L1" s="297"/>
    </row>
    <row r="2" spans="1:12" ht="36" customHeight="1">
      <c r="A2" s="560" t="s">
        <v>2090</v>
      </c>
      <c r="B2" s="561" t="s">
        <v>2091</v>
      </c>
    </row>
    <row r="3" spans="1:12" s="279" customFormat="1" ht="39" customHeight="1">
      <c r="A3" s="278">
        <v>1</v>
      </c>
      <c r="B3" s="539" t="s">
        <v>2086</v>
      </c>
    </row>
    <row r="4" spans="1:12" s="279" customFormat="1" ht="39" customHeight="1">
      <c r="A4" s="278">
        <v>2</v>
      </c>
      <c r="B4" s="539" t="s">
        <v>2087</v>
      </c>
    </row>
    <row r="5" spans="1:12" s="279" customFormat="1" ht="39" customHeight="1">
      <c r="A5" s="559">
        <v>3</v>
      </c>
      <c r="B5" s="576" t="s">
        <v>2989</v>
      </c>
    </row>
    <row r="6" spans="1:12" s="279" customFormat="1" ht="39" customHeight="1">
      <c r="A6" s="278">
        <v>3.1</v>
      </c>
      <c r="B6" s="540" t="s">
        <v>2092</v>
      </c>
    </row>
    <row r="7" spans="1:12" s="279" customFormat="1" ht="39" customHeight="1">
      <c r="A7" s="278">
        <v>3.2</v>
      </c>
      <c r="B7" s="540" t="s">
        <v>2093</v>
      </c>
    </row>
    <row r="8" spans="1:12" s="279" customFormat="1" ht="39" customHeight="1">
      <c r="A8" s="278">
        <v>3.3</v>
      </c>
      <c r="B8" s="540" t="s">
        <v>2094</v>
      </c>
    </row>
    <row r="9" spans="1:12" s="279" customFormat="1" ht="39" customHeight="1">
      <c r="A9" s="278">
        <v>3.4</v>
      </c>
      <c r="B9" s="540" t="s">
        <v>2095</v>
      </c>
    </row>
    <row r="10" spans="1:12" s="279" customFormat="1" ht="39" customHeight="1">
      <c r="A10" s="278">
        <v>3.5</v>
      </c>
      <c r="B10" s="540" t="s">
        <v>2096</v>
      </c>
    </row>
    <row r="11" spans="1:12" s="279" customFormat="1" ht="39" customHeight="1">
      <c r="A11" s="278">
        <v>3.6</v>
      </c>
      <c r="B11" s="540" t="s">
        <v>2097</v>
      </c>
    </row>
    <row r="12" spans="1:12" s="279" customFormat="1" ht="39" customHeight="1">
      <c r="A12" s="278">
        <v>3.7</v>
      </c>
      <c r="B12" s="540" t="s">
        <v>2098</v>
      </c>
    </row>
    <row r="13" spans="1:12" s="279" customFormat="1" ht="39" customHeight="1">
      <c r="A13" s="278">
        <v>3.8</v>
      </c>
      <c r="B13" s="540" t="s">
        <v>2099</v>
      </c>
    </row>
    <row r="14" spans="1:12" s="279" customFormat="1" ht="39" customHeight="1">
      <c r="A14" s="278">
        <v>3.9</v>
      </c>
      <c r="B14" s="540" t="s">
        <v>2100</v>
      </c>
    </row>
    <row r="15" spans="1:12" s="279" customFormat="1" ht="39" customHeight="1">
      <c r="A15" s="558">
        <v>4</v>
      </c>
      <c r="B15" s="540" t="s">
        <v>2822</v>
      </c>
    </row>
    <row r="16" spans="1:12" s="279" customFormat="1" ht="39" customHeight="1">
      <c r="A16" s="559">
        <v>5</v>
      </c>
      <c r="B16" s="576" t="s">
        <v>2088</v>
      </c>
    </row>
    <row r="17" spans="1:2" s="279" customFormat="1" ht="39" customHeight="1">
      <c r="A17" s="278">
        <v>5.0999999999999996</v>
      </c>
      <c r="B17" s="577" t="s">
        <v>2990</v>
      </c>
    </row>
    <row r="18" spans="1:2" s="279" customFormat="1" ht="39" customHeight="1">
      <c r="A18" s="278">
        <v>5.2</v>
      </c>
      <c r="B18" s="577" t="s">
        <v>3193</v>
      </c>
    </row>
    <row r="19" spans="1:2" s="279" customFormat="1" ht="39" customHeight="1">
      <c r="A19" s="278">
        <v>5.3</v>
      </c>
      <c r="B19" s="577" t="s">
        <v>3897</v>
      </c>
    </row>
    <row r="20" spans="1:2" s="279" customFormat="1" ht="39" customHeight="1">
      <c r="A20" s="278">
        <v>5.4</v>
      </c>
      <c r="B20" s="539" t="s">
        <v>3900</v>
      </c>
    </row>
    <row r="21" spans="1:2" s="279" customFormat="1" ht="39" customHeight="1">
      <c r="A21" s="278">
        <v>6</v>
      </c>
      <c r="B21" s="539" t="s">
        <v>2089</v>
      </c>
    </row>
  </sheetData>
  <mergeCells count="1">
    <mergeCell ref="A1:B1"/>
  </mergeCells>
  <phoneticPr fontId="51" type="noConversion"/>
  <hyperlinks>
    <hyperlink ref="B3" location="'ENCLOSURE '!A2" display="ENCLOSURE INFORMATION/INVENTORY" xr:uid="{20DCFA39-75E1-4111-A872-EB3C8A3E85E7}"/>
    <hyperlink ref="B4" location="'ENCLOSURE STANDARD'!A1" display="ENCLOSURE STANDARD SIZES" xr:uid="{C313EA98-5055-4468-8038-44DE55F3760C}"/>
    <hyperlink ref="B6" location="HEALTH!A2" display="JANUARY 2025" xr:uid="{DE6041FC-41F5-4DA0-AFDC-7EDEEBEFD111}"/>
    <hyperlink ref="B7" location="HEALTH!A92" display="FEBRUARY 2025" xr:uid="{781D0364-50D6-4920-A3C0-55DB38C9786F}"/>
    <hyperlink ref="B8" location="HEALTH!A159" display="MARCH 2025" xr:uid="{E6D8E98B-9910-4ED2-A432-E87C29028965}"/>
    <hyperlink ref="B9" location="HEALTH!A221" display="APRIL 2025" xr:uid="{D5644696-8E5E-433A-AFED-6D4FF8E030A5}"/>
    <hyperlink ref="B10" location="HEALTH!A310" display="MAY2026" xr:uid="{472C56F1-41F1-455E-B7FB-2312974CD333}"/>
    <hyperlink ref="B11" location="HEALTH!A359" display="JUNE 2025" xr:uid="{C0466449-C4E9-4003-8CFD-3ED344944086}"/>
    <hyperlink ref="B12" location="HEALTH!A404" display="JULY 2025" xr:uid="{E0FF547B-D3E8-448F-9004-E762DFAD213E}"/>
    <hyperlink ref="B13" location="HEALTH!A439" display="AUGUST 2025" xr:uid="{BCC11B1A-6B83-4F80-B3B1-4362FA2B4752}"/>
    <hyperlink ref="B14" location="HEALTH!A483" display="SEPTEMBER 2025" xr:uid="{D33039BC-E289-4947-B3E6-713387A8D29C}"/>
    <hyperlink ref="B15" location="HEALTH!A505" display="OCTOBER 2026" xr:uid="{984736D8-4C1B-45E9-A1D4-15B4C50E418D}"/>
    <hyperlink ref="B21" location="STAFF!A1" display="STAFF DATA" xr:uid="{81B1018E-189E-45A8-9439-99623718D6FE}"/>
    <hyperlink ref="B17" location="'BREEDING RECORD'!A1" display="BREEDING RECORD" xr:uid="{EF4EAE25-D1BA-43A2-80FF-358214D43563}"/>
    <hyperlink ref="B18" location="'OBSERVATION REPORT'!A1" display="OBSERVATION REPORT" xr:uid="{DD213EE9-D6AB-42E9-B8E3-BE0840E27077}"/>
    <hyperlink ref="B19" location="ENRICHMENT!A1" display="ENRICHMENT REPORT" xr:uid="{D3FCA065-2406-4ACF-90DD-9D5A453683BE}"/>
    <hyperlink ref="B20" location="'ENCLOSURE METADATA'!A1" display="ENCLOSURE METADATA" xr:uid="{F1D00A24-8BD7-4D24-8C07-69D1821018C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FB0B-778F-4D50-8F04-40E69F15A96C}">
  <sheetPr>
    <tabColor theme="5" tint="-0.249977111117893"/>
  </sheetPr>
  <dimension ref="A1:U255"/>
  <sheetViews>
    <sheetView rightToLeft="1" topLeftCell="D7" zoomScale="70" zoomScaleNormal="70" workbookViewId="0">
      <selection activeCell="T12" sqref="T12"/>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955</v>
      </c>
      <c r="B4" s="399"/>
      <c r="C4" s="399"/>
      <c r="D4" s="399"/>
      <c r="E4" s="399"/>
      <c r="F4" s="399"/>
      <c r="G4" s="399"/>
      <c r="H4" s="399"/>
      <c r="I4" s="399"/>
      <c r="J4" s="399"/>
      <c r="K4" s="399"/>
      <c r="L4" s="399"/>
      <c r="M4" s="399"/>
      <c r="N4" s="399"/>
      <c r="O4" s="399"/>
      <c r="P4" s="399"/>
      <c r="Q4" s="399"/>
      <c r="R4" s="399"/>
      <c r="S4" s="399"/>
      <c r="T4" s="399"/>
    </row>
    <row r="5" spans="1:20" ht="20.5">
      <c r="A5" s="400" t="s">
        <v>956</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'[1]January 2025'!S8</f>
        <v>72</v>
      </c>
      <c r="M8" s="56" t="s">
        <v>957</v>
      </c>
      <c r="N8" s="56"/>
      <c r="O8" s="56"/>
      <c r="P8" s="56"/>
      <c r="Q8" s="56">
        <f>L8</f>
        <v>72</v>
      </c>
      <c r="R8" s="56">
        <v>1</v>
      </c>
      <c r="S8" s="56">
        <f>Q8-R8</f>
        <v>71</v>
      </c>
      <c r="T8" s="57" t="s">
        <v>958</v>
      </c>
    </row>
    <row r="9" spans="1:20" ht="20" customHeight="1">
      <c r="A9" s="58">
        <f>K9</f>
        <v>-3</v>
      </c>
      <c r="B9" s="59">
        <v>2</v>
      </c>
      <c r="C9" s="60" t="s">
        <v>351</v>
      </c>
      <c r="D9" s="61" t="s">
        <v>458</v>
      </c>
      <c r="E9" s="61" t="s">
        <v>277</v>
      </c>
      <c r="F9" s="59">
        <v>10</v>
      </c>
      <c r="G9" s="62">
        <v>2</v>
      </c>
      <c r="H9" s="63">
        <v>1</v>
      </c>
      <c r="I9" s="63">
        <v>6</v>
      </c>
      <c r="J9" s="63"/>
      <c r="K9" s="64">
        <f t="shared" si="0"/>
        <v>-3</v>
      </c>
      <c r="L9" s="65">
        <f>'[1]January 2025'!S9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'[1]January 2025'!S10</f>
        <v>0</v>
      </c>
      <c r="M10" s="56"/>
      <c r="N10" s="56"/>
      <c r="O10" s="56"/>
      <c r="P10" s="56"/>
      <c r="Q10" s="56">
        <f t="shared" ref="Q10:Q73" si="1">L10</f>
        <v>0</v>
      </c>
      <c r="R10" s="56"/>
      <c r="S10" s="56">
        <f t="shared" ref="S10:S73"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'[1]January 2025'!S11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4</v>
      </c>
      <c r="L12" s="56">
        <f>'[1]January 2025'!S12</f>
        <v>7</v>
      </c>
      <c r="M12" s="56">
        <v>1</v>
      </c>
      <c r="N12" s="56"/>
      <c r="O12" s="56"/>
      <c r="P12" s="56"/>
      <c r="Q12" s="56">
        <f>L12+M12</f>
        <v>8</v>
      </c>
      <c r="R12" s="56"/>
      <c r="S12" s="56">
        <f t="shared" si="2"/>
        <v>8</v>
      </c>
      <c r="T12" s="57" t="s">
        <v>959</v>
      </c>
    </row>
    <row r="13" spans="1:20" ht="20" customHeight="1">
      <c r="A13" s="58" t="s">
        <v>182</v>
      </c>
      <c r="B13" s="59">
        <v>6</v>
      </c>
      <c r="C13" s="77" t="s">
        <v>242</v>
      </c>
      <c r="D13" s="167" t="s">
        <v>465</v>
      </c>
      <c r="E13" s="72" t="s">
        <v>9</v>
      </c>
      <c r="F13" s="73">
        <v>6</v>
      </c>
      <c r="G13" s="74">
        <v>4</v>
      </c>
      <c r="H13" s="63">
        <v>1</v>
      </c>
      <c r="I13" s="63">
        <v>2</v>
      </c>
      <c r="J13" s="63">
        <v>1</v>
      </c>
      <c r="K13" s="64">
        <f t="shared" si="0"/>
        <v>0</v>
      </c>
      <c r="L13" s="65">
        <f>'[1]January 2025'!S13</f>
        <v>4</v>
      </c>
      <c r="M13" s="65">
        <v>2</v>
      </c>
      <c r="N13" s="65"/>
      <c r="O13" s="65"/>
      <c r="P13" s="65"/>
      <c r="Q13" s="65">
        <f>L13+M13</f>
        <v>6</v>
      </c>
      <c r="R13" s="65"/>
      <c r="S13" s="65">
        <f t="shared" si="2"/>
        <v>6</v>
      </c>
      <c r="T13" s="66" t="s">
        <v>960</v>
      </c>
    </row>
    <row r="14" spans="1:20" ht="20" customHeight="1">
      <c r="A14" s="48">
        <f>K14</f>
        <v>-5</v>
      </c>
      <c r="B14" s="49">
        <v>7</v>
      </c>
      <c r="C14" s="50" t="s">
        <v>243</v>
      </c>
      <c r="D14" s="51" t="s">
        <v>466</v>
      </c>
      <c r="E14" s="51" t="s">
        <v>467</v>
      </c>
      <c r="F14" s="52">
        <v>16</v>
      </c>
      <c r="G14" s="69">
        <v>4</v>
      </c>
      <c r="H14" s="54">
        <v>2</v>
      </c>
      <c r="I14" s="54">
        <v>8</v>
      </c>
      <c r="J14" s="54">
        <v>1</v>
      </c>
      <c r="K14" s="55">
        <f t="shared" si="0"/>
        <v>-5</v>
      </c>
      <c r="L14" s="56">
        <f>'[1]January 2025'!S14</f>
        <v>11</v>
      </c>
      <c r="M14" s="56"/>
      <c r="N14" s="56"/>
      <c r="O14" s="56"/>
      <c r="P14" s="56"/>
      <c r="Q14" s="56">
        <f t="shared" si="1"/>
        <v>11</v>
      </c>
      <c r="R14" s="56"/>
      <c r="S14" s="56">
        <f t="shared" si="2"/>
        <v>11</v>
      </c>
      <c r="T14" s="78" t="s">
        <v>468</v>
      </c>
    </row>
    <row r="15" spans="1:20" ht="20" customHeight="1">
      <c r="A15" s="58"/>
      <c r="B15" s="59">
        <v>8</v>
      </c>
      <c r="C15" s="70" t="s">
        <v>338</v>
      </c>
      <c r="D15" s="71" t="s">
        <v>469</v>
      </c>
      <c r="E15" s="71" t="s">
        <v>106</v>
      </c>
      <c r="F15" s="73">
        <v>3</v>
      </c>
      <c r="G15" s="74">
        <v>4</v>
      </c>
      <c r="H15" s="63">
        <v>1</v>
      </c>
      <c r="I15" s="63">
        <v>2</v>
      </c>
      <c r="J15" s="63">
        <v>2</v>
      </c>
      <c r="K15" s="64">
        <f t="shared" si="0"/>
        <v>2</v>
      </c>
      <c r="L15" s="65">
        <f>'[1]January 2025'!S15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'[1]January 2025'!S16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'[1]January 2025'!S17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'[1]January 2025'!S18</f>
        <v>1</v>
      </c>
      <c r="M18" s="56"/>
      <c r="N18" s="56"/>
      <c r="O18" s="56"/>
      <c r="P18" s="56"/>
      <c r="Q18" s="56">
        <f t="shared" si="1"/>
        <v>1</v>
      </c>
      <c r="R18" s="56"/>
      <c r="S18" s="56">
        <f t="shared" si="2"/>
        <v>1</v>
      </c>
      <c r="T18" s="57" t="s">
        <v>182</v>
      </c>
    </row>
    <row r="19" spans="1:20" ht="20" customHeight="1">
      <c r="A19" s="58">
        <f>K19</f>
        <v>-6</v>
      </c>
      <c r="B19" s="59">
        <v>12</v>
      </c>
      <c r="C19" s="70" t="s">
        <v>336</v>
      </c>
      <c r="D19" s="71" t="s">
        <v>477</v>
      </c>
      <c r="E19" s="72" t="s">
        <v>103</v>
      </c>
      <c r="F19" s="73">
        <v>24</v>
      </c>
      <c r="G19" s="62">
        <v>4</v>
      </c>
      <c r="H19" s="63">
        <v>5</v>
      </c>
      <c r="I19" s="63">
        <v>5</v>
      </c>
      <c r="J19" s="63">
        <v>7</v>
      </c>
      <c r="K19" s="64">
        <f t="shared" si="0"/>
        <v>-6</v>
      </c>
      <c r="L19" s="65">
        <f>'[1]January 2025'!S19</f>
        <v>18</v>
      </c>
      <c r="M19" s="65"/>
      <c r="N19" s="65"/>
      <c r="O19" s="65"/>
      <c r="P19" s="65"/>
      <c r="Q19" s="65">
        <f t="shared" si="1"/>
        <v>18</v>
      </c>
      <c r="R19" s="65"/>
      <c r="S19" s="65">
        <f t="shared" si="2"/>
        <v>18</v>
      </c>
      <c r="T19" s="78" t="s">
        <v>961</v>
      </c>
    </row>
    <row r="20" spans="1:20" ht="20" customHeight="1">
      <c r="A20" s="48">
        <f>K20</f>
        <v>-2</v>
      </c>
      <c r="B20" s="49">
        <v>13</v>
      </c>
      <c r="C20" s="50" t="s">
        <v>332</v>
      </c>
      <c r="D20" s="51" t="s">
        <v>479</v>
      </c>
      <c r="E20" s="51" t="s">
        <v>480</v>
      </c>
      <c r="F20" s="52">
        <v>13</v>
      </c>
      <c r="G20" s="69">
        <v>4</v>
      </c>
      <c r="H20" s="54">
        <v>2</v>
      </c>
      <c r="I20" s="54">
        <v>4</v>
      </c>
      <c r="J20" s="54">
        <v>3</v>
      </c>
      <c r="K20" s="55">
        <f t="shared" si="0"/>
        <v>-2</v>
      </c>
      <c r="L20" s="56">
        <f>'[1]January 2025'!S20</f>
        <v>11</v>
      </c>
      <c r="M20" s="56"/>
      <c r="N20" s="56"/>
      <c r="O20" s="56"/>
      <c r="P20" s="56"/>
      <c r="Q20" s="56">
        <f t="shared" si="1"/>
        <v>11</v>
      </c>
      <c r="R20" s="56"/>
      <c r="S20" s="56">
        <f t="shared" si="2"/>
        <v>11</v>
      </c>
      <c r="T20" s="78" t="s">
        <v>481</v>
      </c>
    </row>
    <row r="21" spans="1:20" ht="20" customHeight="1">
      <c r="A21" s="58"/>
      <c r="B21" s="59">
        <v>14</v>
      </c>
      <c r="C21" s="70" t="s">
        <v>331</v>
      </c>
      <c r="D21" s="71" t="s">
        <v>482</v>
      </c>
      <c r="E21" s="71" t="s">
        <v>483</v>
      </c>
      <c r="F21" s="73">
        <v>6</v>
      </c>
      <c r="G21" s="74">
        <v>3</v>
      </c>
      <c r="H21" s="63">
        <v>1</v>
      </c>
      <c r="I21" s="63">
        <v>5</v>
      </c>
      <c r="J21" s="63">
        <v>3</v>
      </c>
      <c r="K21" s="64">
        <f t="shared" si="0"/>
        <v>3</v>
      </c>
      <c r="L21" s="65">
        <f>'[1]January 2025'!S21</f>
        <v>9</v>
      </c>
      <c r="M21" s="65"/>
      <c r="N21" s="65"/>
      <c r="O21" s="65"/>
      <c r="P21" s="65"/>
      <c r="Q21" s="65">
        <f t="shared" si="1"/>
        <v>9</v>
      </c>
      <c r="R21" s="65"/>
      <c r="S21" s="65">
        <f t="shared" si="2"/>
        <v>9</v>
      </c>
      <c r="T21" s="66" t="s">
        <v>182</v>
      </c>
    </row>
    <row r="22" spans="1:20" ht="20" customHeight="1">
      <c r="A22" s="48"/>
      <c r="B22" s="49">
        <v>15</v>
      </c>
      <c r="C22" s="50" t="s">
        <v>311</v>
      </c>
      <c r="D22" s="51" t="s">
        <v>484</v>
      </c>
      <c r="E22" s="51" t="s">
        <v>61</v>
      </c>
      <c r="F22" s="52">
        <v>4</v>
      </c>
      <c r="G22" s="69">
        <v>3</v>
      </c>
      <c r="H22" s="54">
        <v>1</v>
      </c>
      <c r="I22" s="54">
        <v>2</v>
      </c>
      <c r="J22" s="54">
        <v>2</v>
      </c>
      <c r="K22" s="55">
        <f t="shared" si="0"/>
        <v>1</v>
      </c>
      <c r="L22" s="56">
        <f>'[1]January 2025'!S22</f>
        <v>5</v>
      </c>
      <c r="M22" s="56"/>
      <c r="N22" s="56"/>
      <c r="O22" s="56"/>
      <c r="P22" s="56"/>
      <c r="Q22" s="56">
        <f t="shared" si="1"/>
        <v>5</v>
      </c>
      <c r="R22" s="56"/>
      <c r="S22" s="56">
        <f t="shared" si="2"/>
        <v>5</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'[1]January 2025'!S23</f>
        <v>0</v>
      </c>
      <c r="M23" s="65"/>
      <c r="N23" s="65"/>
      <c r="O23" s="65"/>
      <c r="P23" s="65"/>
      <c r="Q23" s="65">
        <f t="shared" si="1"/>
        <v>0</v>
      </c>
      <c r="R23" s="65"/>
      <c r="S23" s="65">
        <f t="shared" si="2"/>
        <v>0</v>
      </c>
      <c r="T23" s="78" t="s">
        <v>488</v>
      </c>
    </row>
    <row r="24" spans="1:20" ht="20" customHeight="1">
      <c r="A24" s="48">
        <f>K24</f>
        <v>-2</v>
      </c>
      <c r="B24" s="49">
        <v>17</v>
      </c>
      <c r="C24" s="50" t="s">
        <v>368</v>
      </c>
      <c r="D24" s="51" t="s">
        <v>489</v>
      </c>
      <c r="E24" s="51" t="s">
        <v>490</v>
      </c>
      <c r="F24" s="52">
        <v>3</v>
      </c>
      <c r="G24" s="69">
        <v>4</v>
      </c>
      <c r="H24" s="54"/>
      <c r="I24" s="54">
        <v>1</v>
      </c>
      <c r="J24" s="54"/>
      <c r="K24" s="55">
        <f t="shared" si="0"/>
        <v>-2</v>
      </c>
      <c r="L24" s="56">
        <f>'[1]January 2025'!S24</f>
        <v>1</v>
      </c>
      <c r="M24" s="56"/>
      <c r="N24" s="56"/>
      <c r="O24" s="56"/>
      <c r="P24" s="56"/>
      <c r="Q24" s="56">
        <f t="shared" si="1"/>
        <v>1</v>
      </c>
      <c r="R24" s="56"/>
      <c r="S24" s="56">
        <f t="shared" si="2"/>
        <v>1</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'[1]January 2025'!S25</f>
        <v>13</v>
      </c>
      <c r="M25" s="65"/>
      <c r="N25" s="65"/>
      <c r="O25" s="65"/>
      <c r="P25" s="65"/>
      <c r="Q25" s="65">
        <f t="shared" si="1"/>
        <v>13</v>
      </c>
      <c r="R25" s="65"/>
      <c r="S25" s="65">
        <f t="shared" si="2"/>
        <v>13</v>
      </c>
      <c r="T25" s="66" t="s">
        <v>492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'[1]January 2025'!S26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'[1]January 2025'!S27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'[1]January 2025'!S28</f>
        <v>4</v>
      </c>
      <c r="M28" s="56"/>
      <c r="N28" s="56"/>
      <c r="O28" s="56"/>
      <c r="P28" s="56"/>
      <c r="Q28" s="56">
        <f t="shared" si="1"/>
        <v>4</v>
      </c>
      <c r="R28" s="56"/>
      <c r="S28" s="56">
        <f t="shared" si="2"/>
        <v>4</v>
      </c>
      <c r="T28" s="57"/>
    </row>
    <row r="29" spans="1:20" ht="20" customHeight="1">
      <c r="A29" s="58">
        <f>K29</f>
        <v>-6</v>
      </c>
      <c r="B29" s="59">
        <v>22</v>
      </c>
      <c r="C29" s="70" t="s">
        <v>325</v>
      </c>
      <c r="D29" s="71" t="s">
        <v>498</v>
      </c>
      <c r="E29" s="71" t="s">
        <v>97</v>
      </c>
      <c r="F29" s="73">
        <v>14</v>
      </c>
      <c r="G29" s="74">
        <v>4</v>
      </c>
      <c r="H29" s="63">
        <v>1</v>
      </c>
      <c r="I29" s="63">
        <v>4</v>
      </c>
      <c r="J29" s="63">
        <v>2</v>
      </c>
      <c r="K29" s="64">
        <f t="shared" si="0"/>
        <v>-6</v>
      </c>
      <c r="L29" s="65">
        <f>'[1]January 2025'!S29</f>
        <v>8</v>
      </c>
      <c r="M29" s="65"/>
      <c r="N29" s="65"/>
      <c r="O29" s="65"/>
      <c r="P29" s="65"/>
      <c r="Q29" s="65">
        <f t="shared" si="1"/>
        <v>8</v>
      </c>
      <c r="R29" s="65"/>
      <c r="S29" s="65">
        <f t="shared" si="2"/>
        <v>8</v>
      </c>
      <c r="T29" s="78" t="s">
        <v>499</v>
      </c>
    </row>
    <row r="30" spans="1:20" ht="20" customHeight="1">
      <c r="A30" s="48"/>
      <c r="B30" s="49">
        <v>23</v>
      </c>
      <c r="C30" s="50" t="s">
        <v>375</v>
      </c>
      <c r="D30" s="51" t="s">
        <v>500</v>
      </c>
      <c r="E30" s="51" t="s">
        <v>501</v>
      </c>
      <c r="F30" s="52">
        <v>8</v>
      </c>
      <c r="G30" s="69">
        <v>4</v>
      </c>
      <c r="H30" s="54"/>
      <c r="I30" s="54"/>
      <c r="J30" s="54"/>
      <c r="K30" s="55">
        <f t="shared" si="0"/>
        <v>4</v>
      </c>
      <c r="L30" s="56">
        <f>'[1]January 2025'!S30</f>
        <v>12</v>
      </c>
      <c r="M30" s="56"/>
      <c r="N30" s="56"/>
      <c r="O30" s="56"/>
      <c r="P30" s="56"/>
      <c r="Q30" s="56">
        <f t="shared" si="1"/>
        <v>12</v>
      </c>
      <c r="R30" s="56"/>
      <c r="S30" s="56">
        <f t="shared" si="2"/>
        <v>12</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'[1]January 2025'!S31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'[1]January 2025'!S32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'[1]January 2025'!S33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'[1]January 2025'!S34</f>
        <v>4</v>
      </c>
      <c r="M34" s="56"/>
      <c r="N34" s="56"/>
      <c r="O34" s="56"/>
      <c r="P34" s="56"/>
      <c r="Q34" s="56">
        <f t="shared" si="1"/>
        <v>4</v>
      </c>
      <c r="R34" s="56"/>
      <c r="S34" s="56">
        <f t="shared" si="2"/>
        <v>4</v>
      </c>
      <c r="T34" s="57"/>
    </row>
    <row r="35" spans="1:20" ht="20" customHeight="1">
      <c r="A35" s="58">
        <f>K35</f>
        <v>-2</v>
      </c>
      <c r="B35" s="59">
        <v>28</v>
      </c>
      <c r="C35" s="60" t="s">
        <v>507</v>
      </c>
      <c r="D35" s="61" t="s">
        <v>508</v>
      </c>
      <c r="E35" s="81" t="s">
        <v>509</v>
      </c>
      <c r="F35" s="59">
        <v>2</v>
      </c>
      <c r="G35" s="74">
        <v>1</v>
      </c>
      <c r="H35" s="63"/>
      <c r="I35" s="63"/>
      <c r="J35" s="63"/>
      <c r="K35" s="64">
        <f t="shared" si="0"/>
        <v>-2</v>
      </c>
      <c r="L35" s="65">
        <f>'[1]January 2025'!S35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'[1]January 2025'!S36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'[1]January 2025'!S37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'[1]January 2025'!S38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'[1]January 2025'!S39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'[1]January 2025'!S40</f>
        <v>2</v>
      </c>
      <c r="M40" s="56"/>
      <c r="N40" s="56"/>
      <c r="O40" s="56"/>
      <c r="P40" s="56"/>
      <c r="Q40" s="56">
        <f t="shared" si="1"/>
        <v>2</v>
      </c>
      <c r="R40" s="56"/>
      <c r="S40" s="56">
        <f t="shared" si="2"/>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1"/>
        <v>3</v>
      </c>
      <c r="R41" s="65"/>
      <c r="S41" s="65">
        <f t="shared" si="2"/>
        <v>3</v>
      </c>
      <c r="T41" s="78"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'[1]January 2025'!S42</f>
        <v>0</v>
      </c>
      <c r="M42" s="56"/>
      <c r="N42" s="56"/>
      <c r="O42" s="56"/>
      <c r="P42" s="56"/>
      <c r="Q42" s="56">
        <f t="shared" si="1"/>
        <v>0</v>
      </c>
      <c r="R42" s="56"/>
      <c r="S42" s="56">
        <f t="shared" si="2"/>
        <v>0</v>
      </c>
      <c r="T42" s="78" t="s">
        <v>522</v>
      </c>
    </row>
    <row r="43" spans="1:20" ht="20" customHeight="1">
      <c r="A43" s="58"/>
      <c r="B43" s="59">
        <v>36</v>
      </c>
      <c r="C43" s="70" t="s">
        <v>333</v>
      </c>
      <c r="D43" s="83" t="s">
        <v>523</v>
      </c>
      <c r="E43" s="71" t="s">
        <v>92</v>
      </c>
      <c r="F43" s="73">
        <v>8</v>
      </c>
      <c r="G43" s="74">
        <v>1</v>
      </c>
      <c r="H43" s="63">
        <v>2</v>
      </c>
      <c r="I43" s="63">
        <v>5</v>
      </c>
      <c r="J43" s="63">
        <v>1</v>
      </c>
      <c r="K43" s="64">
        <f t="shared" si="0"/>
        <v>0</v>
      </c>
      <c r="L43" s="65">
        <f>'[1]January 2025'!S43</f>
        <v>8</v>
      </c>
      <c r="M43" s="65"/>
      <c r="N43" s="65"/>
      <c r="O43" s="65"/>
      <c r="P43" s="65"/>
      <c r="Q43" s="65">
        <f t="shared" si="1"/>
        <v>8</v>
      </c>
      <c r="R43" s="65"/>
      <c r="S43" s="65">
        <f t="shared" si="2"/>
        <v>8</v>
      </c>
      <c r="T43" s="66" t="s">
        <v>182</v>
      </c>
    </row>
    <row r="44" spans="1:20" ht="20" customHeight="1">
      <c r="A44" s="48"/>
      <c r="B44" s="49">
        <v>37</v>
      </c>
      <c r="C44" s="50" t="s">
        <v>247</v>
      </c>
      <c r="D44" s="51" t="s">
        <v>524</v>
      </c>
      <c r="E44" s="51" t="s">
        <v>525</v>
      </c>
      <c r="F44" s="52">
        <v>2</v>
      </c>
      <c r="G44" s="69">
        <v>3</v>
      </c>
      <c r="H44" s="54">
        <v>1</v>
      </c>
      <c r="I44" s="54">
        <v>1</v>
      </c>
      <c r="J44" s="54"/>
      <c r="K44" s="55">
        <f t="shared" si="0"/>
        <v>0</v>
      </c>
      <c r="L44" s="56">
        <f>'[1]January 2025'!S44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'[1]January 2025'!S45</f>
        <v>4</v>
      </c>
      <c r="M45" s="65"/>
      <c r="N45" s="65"/>
      <c r="O45" s="65"/>
      <c r="P45" s="65"/>
      <c r="Q45" s="65">
        <f t="shared" si="1"/>
        <v>4</v>
      </c>
      <c r="R45" s="65"/>
      <c r="S45" s="65">
        <f t="shared" si="2"/>
        <v>4</v>
      </c>
      <c r="T45" s="66"/>
    </row>
    <row r="46" spans="1:20" ht="20" customHeight="1">
      <c r="A46" s="48">
        <f>K46</f>
        <v>-6</v>
      </c>
      <c r="B46" s="49">
        <v>39</v>
      </c>
      <c r="C46" s="50" t="s">
        <v>324</v>
      </c>
      <c r="D46" s="51" t="s">
        <v>527</v>
      </c>
      <c r="E46" s="51" t="s">
        <v>83</v>
      </c>
      <c r="F46" s="52">
        <v>9</v>
      </c>
      <c r="G46" s="69">
        <v>4</v>
      </c>
      <c r="H46" s="54" t="s">
        <v>182</v>
      </c>
      <c r="I46" s="54">
        <v>3</v>
      </c>
      <c r="J46" s="54"/>
      <c r="K46" s="55">
        <f t="shared" si="0"/>
        <v>-6</v>
      </c>
      <c r="L46" s="56">
        <f>'[1]January 2025'!S46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'[1]January 2025'!S47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3</v>
      </c>
      <c r="J48" s="54"/>
      <c r="K48" s="55">
        <f t="shared" si="0"/>
        <v>1</v>
      </c>
      <c r="L48" s="56">
        <f>'[1]January 2025'!S48</f>
        <v>5</v>
      </c>
      <c r="M48" s="56"/>
      <c r="N48" s="56"/>
      <c r="O48" s="56"/>
      <c r="P48" s="56"/>
      <c r="Q48" s="56">
        <f t="shared" si="1"/>
        <v>5</v>
      </c>
      <c r="R48" s="56"/>
      <c r="S48" s="56">
        <f t="shared" si="2"/>
        <v>5</v>
      </c>
      <c r="T48" s="57"/>
    </row>
    <row r="49" spans="1:20" ht="20" customHeight="1">
      <c r="A49" s="58"/>
      <c r="B49" s="59">
        <v>42</v>
      </c>
      <c r="C49" s="60" t="s">
        <v>282</v>
      </c>
      <c r="D49" s="61" t="s">
        <v>535</v>
      </c>
      <c r="E49" s="61" t="s">
        <v>416</v>
      </c>
      <c r="F49" s="59">
        <v>4</v>
      </c>
      <c r="G49" s="74">
        <v>3</v>
      </c>
      <c r="H49" s="63">
        <v>2</v>
      </c>
      <c r="I49" s="63">
        <v>2</v>
      </c>
      <c r="J49" s="63"/>
      <c r="K49" s="64">
        <f t="shared" si="0"/>
        <v>0</v>
      </c>
      <c r="L49" s="65">
        <f>'[1]January 2025'!S49</f>
        <v>4</v>
      </c>
      <c r="M49" s="65"/>
      <c r="N49" s="65"/>
      <c r="O49" s="65"/>
      <c r="P49" s="65"/>
      <c r="Q49" s="65">
        <f t="shared" si="1"/>
        <v>4</v>
      </c>
      <c r="R49" s="65"/>
      <c r="S49" s="65">
        <f t="shared" si="2"/>
        <v>4</v>
      </c>
      <c r="T49" s="66"/>
    </row>
    <row r="50" spans="1:20" ht="20" customHeight="1">
      <c r="A50" s="48">
        <f>K50</f>
        <v>-1</v>
      </c>
      <c r="B50" s="49">
        <v>43</v>
      </c>
      <c r="C50" s="50" t="s">
        <v>291</v>
      </c>
      <c r="D50" s="51" t="s">
        <v>536</v>
      </c>
      <c r="E50" s="82" t="s">
        <v>259</v>
      </c>
      <c r="F50" s="52">
        <v>4</v>
      </c>
      <c r="G50" s="69">
        <v>4</v>
      </c>
      <c r="H50" s="54">
        <v>1</v>
      </c>
      <c r="I50" s="54">
        <v>2</v>
      </c>
      <c r="J50" s="54"/>
      <c r="K50" s="55">
        <f t="shared" si="0"/>
        <v>-1</v>
      </c>
      <c r="L50" s="56">
        <f>'[1]January 2025'!S50</f>
        <v>3</v>
      </c>
      <c r="M50" s="56"/>
      <c r="N50" s="56"/>
      <c r="O50" s="56"/>
      <c r="P50" s="56"/>
      <c r="Q50" s="56">
        <f t="shared" si="1"/>
        <v>3</v>
      </c>
      <c r="R50" s="56"/>
      <c r="S50" s="56">
        <f t="shared" si="2"/>
        <v>3</v>
      </c>
      <c r="T50" s="57"/>
    </row>
    <row r="51" spans="1:20" ht="20" customHeight="1">
      <c r="A51" s="58">
        <f>K51</f>
        <v>-2</v>
      </c>
      <c r="B51" s="59">
        <v>44</v>
      </c>
      <c r="C51" s="70" t="s">
        <v>537</v>
      </c>
      <c r="D51" s="71" t="s">
        <v>538</v>
      </c>
      <c r="E51" s="84" t="s">
        <v>539</v>
      </c>
      <c r="F51" s="73">
        <v>2</v>
      </c>
      <c r="G51" s="74">
        <v>2</v>
      </c>
      <c r="H51" s="63" t="s">
        <v>182</v>
      </c>
      <c r="I51" s="63"/>
      <c r="J51" s="63"/>
      <c r="K51" s="64">
        <f t="shared" si="0"/>
        <v>-2</v>
      </c>
      <c r="L51" s="65">
        <f>'[1]January 2025'!S51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'[1]January 2025'!S52</f>
        <v>2</v>
      </c>
      <c r="M52" s="56"/>
      <c r="N52" s="56"/>
      <c r="O52" s="56"/>
      <c r="P52" s="56"/>
      <c r="Q52" s="56">
        <f t="shared" si="1"/>
        <v>2</v>
      </c>
      <c r="R52" s="56"/>
      <c r="S52" s="56">
        <f t="shared" si="2"/>
        <v>2</v>
      </c>
      <c r="T52" s="57"/>
    </row>
    <row r="53" spans="1:20" ht="20" customHeight="1">
      <c r="A53" s="58">
        <f t="shared" ref="A53:A58" si="3">K53</f>
        <v>-2</v>
      </c>
      <c r="B53" s="59">
        <v>46</v>
      </c>
      <c r="C53" s="70" t="s">
        <v>280</v>
      </c>
      <c r="D53" s="71" t="s">
        <v>543</v>
      </c>
      <c r="E53" s="85" t="s">
        <v>544</v>
      </c>
      <c r="F53" s="73">
        <v>2</v>
      </c>
      <c r="G53" s="74">
        <v>2</v>
      </c>
      <c r="H53" s="63">
        <v>1</v>
      </c>
      <c r="I53" s="63"/>
      <c r="J53" s="63"/>
      <c r="K53" s="64">
        <f t="shared" si="0"/>
        <v>-2</v>
      </c>
      <c r="L53" s="65">
        <f>'[1]January 2025'!S53</f>
        <v>0</v>
      </c>
      <c r="M53" s="65"/>
      <c r="N53" s="65"/>
      <c r="O53" s="65"/>
      <c r="P53" s="65"/>
      <c r="Q53" s="65">
        <f t="shared" si="1"/>
        <v>0</v>
      </c>
      <c r="R53" s="65"/>
      <c r="S53" s="65">
        <f t="shared" si="2"/>
        <v>0</v>
      </c>
      <c r="T53" s="66" t="s">
        <v>182</v>
      </c>
    </row>
    <row r="54" spans="1:20" ht="20" customHeight="1">
      <c r="A54" s="48">
        <f t="shared" si="3"/>
        <v>-1</v>
      </c>
      <c r="B54" s="49">
        <v>47</v>
      </c>
      <c r="C54" s="50" t="s">
        <v>545</v>
      </c>
      <c r="D54" s="51" t="s">
        <v>546</v>
      </c>
      <c r="E54" s="86" t="s">
        <v>547</v>
      </c>
      <c r="F54" s="52">
        <v>2</v>
      </c>
      <c r="G54" s="69">
        <v>2</v>
      </c>
      <c r="H54" s="54">
        <v>1</v>
      </c>
      <c r="I54" s="54"/>
      <c r="J54" s="54"/>
      <c r="K54" s="55">
        <f t="shared" si="0"/>
        <v>-1</v>
      </c>
      <c r="L54" s="56">
        <f>'[1]January 2025'!S54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'[1]January 2025'!S55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'[1]January 2025'!S56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'[1]January 2025'!S57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'[1]January 2025'!S58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0</v>
      </c>
      <c r="L59" s="65">
        <f>'[1]January 2025'!S59</f>
        <v>4</v>
      </c>
      <c r="M59" s="65"/>
      <c r="N59" s="65"/>
      <c r="O59" s="65"/>
      <c r="P59" s="65"/>
      <c r="Q59" s="65">
        <f t="shared" si="1"/>
        <v>4</v>
      </c>
      <c r="R59" s="65"/>
      <c r="S59" s="65">
        <f t="shared" si="2"/>
        <v>4</v>
      </c>
      <c r="T59" s="66"/>
    </row>
    <row r="60" spans="1:20" ht="20" customHeight="1">
      <c r="A60" s="48">
        <f>K60</f>
        <v>-1</v>
      </c>
      <c r="B60" s="49">
        <v>53</v>
      </c>
      <c r="C60" s="50" t="s">
        <v>560</v>
      </c>
      <c r="D60" s="51" t="s">
        <v>561</v>
      </c>
      <c r="E60" s="51" t="s">
        <v>562</v>
      </c>
      <c r="F60" s="52">
        <v>2</v>
      </c>
      <c r="G60" s="69">
        <v>2</v>
      </c>
      <c r="H60" s="54">
        <v>1</v>
      </c>
      <c r="I60" s="54" t="s">
        <v>182</v>
      </c>
      <c r="J60" s="54"/>
      <c r="K60" s="55">
        <f t="shared" si="0"/>
        <v>-1</v>
      </c>
      <c r="L60" s="56">
        <f>'[1]January 2025'!S60</f>
        <v>1</v>
      </c>
      <c r="M60" s="56"/>
      <c r="N60" s="56"/>
      <c r="O60" s="56"/>
      <c r="P60" s="56"/>
      <c r="Q60" s="56">
        <f t="shared" si="1"/>
        <v>1</v>
      </c>
      <c r="R60" s="56"/>
      <c r="S60" s="56">
        <f t="shared" si="2"/>
        <v>1</v>
      </c>
      <c r="T60" s="57" t="s">
        <v>182</v>
      </c>
    </row>
    <row r="61" spans="1:20" ht="20" customHeight="1">
      <c r="A61" s="58">
        <f>K61</f>
        <v>-8</v>
      </c>
      <c r="B61" s="59">
        <v>54</v>
      </c>
      <c r="C61" s="70" t="s">
        <v>279</v>
      </c>
      <c r="D61" s="71" t="s">
        <v>563</v>
      </c>
      <c r="E61" s="84" t="s">
        <v>173</v>
      </c>
      <c r="F61" s="73">
        <v>13</v>
      </c>
      <c r="G61" s="74">
        <v>2</v>
      </c>
      <c r="H61" s="63">
        <v>2</v>
      </c>
      <c r="I61" s="63">
        <v>3</v>
      </c>
      <c r="J61" s="63"/>
      <c r="K61" s="64">
        <f t="shared" si="0"/>
        <v>-8</v>
      </c>
      <c r="L61" s="65">
        <f>'[1]January 2025'!S61</f>
        <v>5</v>
      </c>
      <c r="M61" s="65"/>
      <c r="N61" s="65"/>
      <c r="O61" s="65"/>
      <c r="P61" s="65"/>
      <c r="Q61" s="65">
        <f t="shared" si="1"/>
        <v>5</v>
      </c>
      <c r="R61" s="65"/>
      <c r="S61" s="65">
        <f t="shared" si="2"/>
        <v>5</v>
      </c>
      <c r="T61" s="66" t="s">
        <v>182</v>
      </c>
    </row>
    <row r="62" spans="1:20" ht="20" customHeight="1">
      <c r="A62" s="48"/>
      <c r="B62" s="49">
        <v>55</v>
      </c>
      <c r="C62" s="50" t="s">
        <v>335</v>
      </c>
      <c r="D62" s="51" t="s">
        <v>565</v>
      </c>
      <c r="E62" s="86" t="s">
        <v>276</v>
      </c>
      <c r="F62" s="52">
        <v>2</v>
      </c>
      <c r="G62" s="69">
        <v>2</v>
      </c>
      <c r="H62" s="54">
        <v>1</v>
      </c>
      <c r="I62" s="54">
        <v>1</v>
      </c>
      <c r="J62" s="54"/>
      <c r="K62" s="55">
        <f t="shared" si="0"/>
        <v>0</v>
      </c>
      <c r="L62" s="56">
        <f>'[1]January 2025'!S62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'[1]January 2025'!S63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'[1]January 2025'!S64</f>
        <v>5</v>
      </c>
      <c r="M64" s="56"/>
      <c r="N64" s="56"/>
      <c r="O64" s="56"/>
      <c r="P64" s="56"/>
      <c r="Q64" s="56">
        <f t="shared" si="1"/>
        <v>5</v>
      </c>
      <c r="R64" s="56"/>
      <c r="S64" s="56">
        <f t="shared" si="2"/>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'[1]January 2025'!S65</f>
        <v>5</v>
      </c>
      <c r="M65" s="65"/>
      <c r="N65" s="65"/>
      <c r="O65" s="65"/>
      <c r="P65" s="65"/>
      <c r="Q65" s="65">
        <f t="shared" si="1"/>
        <v>5</v>
      </c>
      <c r="R65" s="65"/>
      <c r="S65" s="65">
        <f t="shared" si="2"/>
        <v>5</v>
      </c>
      <c r="T65" s="66" t="s">
        <v>182</v>
      </c>
      <c r="U65" s="33" t="s">
        <v>182</v>
      </c>
    </row>
    <row r="66" spans="1:21" ht="20" customHeight="1">
      <c r="A66" s="48"/>
      <c r="B66" s="49">
        <v>59</v>
      </c>
      <c r="C66" s="50" t="s">
        <v>364</v>
      </c>
      <c r="D66" s="51" t="s">
        <v>571</v>
      </c>
      <c r="E66" s="51" t="s">
        <v>572</v>
      </c>
      <c r="F66" s="52">
        <v>12</v>
      </c>
      <c r="G66" s="69">
        <v>1</v>
      </c>
      <c r="H66" s="54">
        <v>2</v>
      </c>
      <c r="I66" s="54">
        <v>8</v>
      </c>
      <c r="J66" s="54">
        <v>13</v>
      </c>
      <c r="K66" s="55">
        <f t="shared" si="0"/>
        <v>12</v>
      </c>
      <c r="L66" s="56">
        <f>'[1]January 2025'!S66</f>
        <v>22</v>
      </c>
      <c r="M66" s="56">
        <v>2</v>
      </c>
      <c r="N66" s="56"/>
      <c r="O66" s="56"/>
      <c r="P66" s="56"/>
      <c r="Q66" s="56">
        <f>L66+M66</f>
        <v>24</v>
      </c>
      <c r="R66" s="56"/>
      <c r="S66" s="56">
        <f t="shared" si="2"/>
        <v>24</v>
      </c>
      <c r="T66" s="57" t="s">
        <v>962</v>
      </c>
    </row>
    <row r="67" spans="1:21" ht="20" customHeight="1">
      <c r="A67" s="58">
        <f>K67</f>
        <v>-5</v>
      </c>
      <c r="B67" s="59">
        <v>60</v>
      </c>
      <c r="C67" s="70" t="s">
        <v>363</v>
      </c>
      <c r="D67" s="71" t="s">
        <v>573</v>
      </c>
      <c r="E67" s="71" t="s">
        <v>167</v>
      </c>
      <c r="F67" s="73">
        <v>16</v>
      </c>
      <c r="G67" s="74">
        <v>2</v>
      </c>
      <c r="H67" s="63">
        <v>3</v>
      </c>
      <c r="I67" s="63">
        <v>4</v>
      </c>
      <c r="J67" s="63">
        <v>4</v>
      </c>
      <c r="K67" s="64">
        <f t="shared" si="0"/>
        <v>-5</v>
      </c>
      <c r="L67" s="65">
        <f>'[1]January 2025'!S67</f>
        <v>11</v>
      </c>
      <c r="M67" s="65"/>
      <c r="N67" s="65"/>
      <c r="O67" s="65"/>
      <c r="P67" s="65"/>
      <c r="Q67" s="65">
        <f t="shared" si="1"/>
        <v>11</v>
      </c>
      <c r="R67" s="65"/>
      <c r="S67" s="65">
        <f t="shared" si="2"/>
        <v>11</v>
      </c>
      <c r="T67" s="66" t="s">
        <v>574</v>
      </c>
    </row>
    <row r="68" spans="1:21" ht="20" customHeight="1">
      <c r="A68" s="48"/>
      <c r="B68" s="49">
        <v>61</v>
      </c>
      <c r="C68" s="50" t="s">
        <v>575</v>
      </c>
      <c r="D68" s="51" t="s">
        <v>576</v>
      </c>
      <c r="E68" s="51" t="s">
        <v>577</v>
      </c>
      <c r="F68" s="52">
        <v>18</v>
      </c>
      <c r="G68" s="69">
        <v>4</v>
      </c>
      <c r="H68" s="54">
        <v>8</v>
      </c>
      <c r="I68" s="54">
        <v>7</v>
      </c>
      <c r="J68" s="54">
        <v>12</v>
      </c>
      <c r="K68" s="55">
        <f t="shared" si="0"/>
        <v>9</v>
      </c>
      <c r="L68" s="56">
        <f>'[1]January 2025'!S68</f>
        <v>27</v>
      </c>
      <c r="M68" s="56"/>
      <c r="N68" s="56"/>
      <c r="O68" s="56"/>
      <c r="P68" s="56"/>
      <c r="Q68" s="56">
        <f t="shared" si="1"/>
        <v>27</v>
      </c>
      <c r="R68" s="56"/>
      <c r="S68" s="56">
        <f t="shared" si="2"/>
        <v>27</v>
      </c>
      <c r="T68" s="57" t="s">
        <v>182</v>
      </c>
    </row>
    <row r="69" spans="1:21" ht="20" customHeight="1">
      <c r="A69" s="58">
        <f>K69</f>
        <v>-1</v>
      </c>
      <c r="B69" s="59">
        <v>62</v>
      </c>
      <c r="C69" s="70" t="s">
        <v>390</v>
      </c>
      <c r="D69" s="71" t="s">
        <v>579</v>
      </c>
      <c r="E69" s="71" t="s">
        <v>50</v>
      </c>
      <c r="F69" s="73">
        <v>4</v>
      </c>
      <c r="G69" s="74">
        <v>3</v>
      </c>
      <c r="H69" s="63">
        <v>1</v>
      </c>
      <c r="I69" s="63">
        <v>2</v>
      </c>
      <c r="J69" s="63"/>
      <c r="K69" s="64">
        <f t="shared" si="0"/>
        <v>-1</v>
      </c>
      <c r="L69" s="65">
        <f>'[1]January 2025'!S69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'[1]January 2025'!S70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3</v>
      </c>
      <c r="L71" s="65">
        <f>'[1]January 2025'!S71</f>
        <v>10</v>
      </c>
      <c r="M71" s="65">
        <v>1</v>
      </c>
      <c r="N71" s="65"/>
      <c r="O71" s="65"/>
      <c r="P71" s="65"/>
      <c r="Q71" s="65">
        <f>L71+M71</f>
        <v>11</v>
      </c>
      <c r="R71" s="65"/>
      <c r="S71" s="65">
        <f t="shared" si="2"/>
        <v>11</v>
      </c>
      <c r="T71" s="66" t="s">
        <v>963</v>
      </c>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'[1]January 2025'!S72</f>
        <v>0</v>
      </c>
      <c r="M72" s="56"/>
      <c r="N72" s="56"/>
      <c r="O72" s="56"/>
      <c r="P72" s="56"/>
      <c r="Q72" s="56">
        <f t="shared" si="1"/>
        <v>0</v>
      </c>
      <c r="R72" s="56"/>
      <c r="S72" s="56">
        <f t="shared" si="2"/>
        <v>0</v>
      </c>
      <c r="T72" s="57"/>
    </row>
    <row r="73" spans="1:21" ht="20" customHeight="1">
      <c r="A73" s="58">
        <f t="shared" si="4"/>
        <v>-1</v>
      </c>
      <c r="B73" s="59">
        <v>66</v>
      </c>
      <c r="C73" s="70" t="s">
        <v>287</v>
      </c>
      <c r="D73" s="71" t="s">
        <v>587</v>
      </c>
      <c r="E73" s="71" t="s">
        <v>588</v>
      </c>
      <c r="F73" s="73">
        <v>6</v>
      </c>
      <c r="G73" s="74">
        <v>4</v>
      </c>
      <c r="H73" s="63">
        <v>2</v>
      </c>
      <c r="I73" s="63">
        <v>3</v>
      </c>
      <c r="J73" s="63"/>
      <c r="K73" s="64">
        <f t="shared" si="5"/>
        <v>-1</v>
      </c>
      <c r="L73" s="65">
        <f>'[1]January 2025'!S73</f>
        <v>5</v>
      </c>
      <c r="M73" s="65"/>
      <c r="N73" s="65"/>
      <c r="O73" s="65"/>
      <c r="P73" s="65"/>
      <c r="Q73" s="65">
        <f t="shared" si="1"/>
        <v>5</v>
      </c>
      <c r="R73" s="65"/>
      <c r="S73" s="65">
        <f t="shared" si="2"/>
        <v>5</v>
      </c>
      <c r="T73" s="66"/>
    </row>
    <row r="74" spans="1:21" ht="20" customHeight="1">
      <c r="A74" s="48">
        <f t="shared" si="4"/>
        <v>-4</v>
      </c>
      <c r="B74" s="49">
        <v>67</v>
      </c>
      <c r="C74" s="50" t="s">
        <v>302</v>
      </c>
      <c r="D74" s="88" t="s">
        <v>589</v>
      </c>
      <c r="E74" s="88" t="s">
        <v>267</v>
      </c>
      <c r="F74" s="52">
        <v>8</v>
      </c>
      <c r="G74" s="69">
        <v>4</v>
      </c>
      <c r="H74" s="54">
        <v>1</v>
      </c>
      <c r="I74" s="54">
        <v>3</v>
      </c>
      <c r="J74" s="54"/>
      <c r="K74" s="55">
        <f t="shared" si="5"/>
        <v>-4</v>
      </c>
      <c r="L74" s="56">
        <f>'[1]January 2025'!S74</f>
        <v>4</v>
      </c>
      <c r="M74" s="56"/>
      <c r="N74" s="56"/>
      <c r="O74" s="56"/>
      <c r="P74" s="56"/>
      <c r="Q74" s="56">
        <f t="shared" ref="Q74:Q137" si="6">L74</f>
        <v>4</v>
      </c>
      <c r="R74" s="56"/>
      <c r="S74" s="56">
        <f t="shared" ref="S74:S137" si="7">Q74</f>
        <v>4</v>
      </c>
      <c r="T74" s="57" t="s">
        <v>182</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'[1]January 2025'!S75</f>
        <v>1</v>
      </c>
      <c r="M75" s="65"/>
      <c r="N75" s="65"/>
      <c r="O75" s="65"/>
      <c r="P75" s="65"/>
      <c r="Q75" s="65">
        <f t="shared" si="6"/>
        <v>1</v>
      </c>
      <c r="R75" s="65"/>
      <c r="S75" s="65">
        <f t="shared" si="7"/>
        <v>1</v>
      </c>
      <c r="T75" s="66" t="s">
        <v>182</v>
      </c>
    </row>
    <row r="76" spans="1:21" ht="20" customHeight="1">
      <c r="A76" s="48">
        <f t="shared" si="4"/>
        <v>-4</v>
      </c>
      <c r="B76" s="49">
        <v>69</v>
      </c>
      <c r="C76" s="90" t="s">
        <v>593</v>
      </c>
      <c r="D76" s="67" t="s">
        <v>594</v>
      </c>
      <c r="E76" s="91" t="s">
        <v>595</v>
      </c>
      <c r="F76" s="68">
        <v>4</v>
      </c>
      <c r="G76" s="69">
        <v>4</v>
      </c>
      <c r="H76" s="54"/>
      <c r="I76" s="54"/>
      <c r="J76" s="54"/>
      <c r="K76" s="55">
        <f t="shared" si="5"/>
        <v>-4</v>
      </c>
      <c r="L76" s="56">
        <f>'[1]January 2025'!S76</f>
        <v>0</v>
      </c>
      <c r="M76" s="56"/>
      <c r="N76" s="56"/>
      <c r="O76" s="56"/>
      <c r="P76" s="56"/>
      <c r="Q76" s="56">
        <f t="shared" si="6"/>
        <v>0</v>
      </c>
      <c r="R76" s="56"/>
      <c r="S76" s="56">
        <f t="shared" si="7"/>
        <v>0</v>
      </c>
      <c r="T76" s="57"/>
    </row>
    <row r="77" spans="1:21" ht="20" customHeight="1">
      <c r="A77" s="58">
        <f t="shared" si="4"/>
        <v>-2</v>
      </c>
      <c r="B77" s="59">
        <v>70</v>
      </c>
      <c r="C77" s="70" t="s">
        <v>357</v>
      </c>
      <c r="D77" s="71" t="s">
        <v>596</v>
      </c>
      <c r="E77" s="71" t="s">
        <v>147</v>
      </c>
      <c r="F77" s="73">
        <v>8</v>
      </c>
      <c r="G77" s="74">
        <v>1</v>
      </c>
      <c r="H77" s="63">
        <v>2</v>
      </c>
      <c r="I77" s="63">
        <v>2</v>
      </c>
      <c r="J77" s="63">
        <v>3</v>
      </c>
      <c r="K77" s="64">
        <f t="shared" si="5"/>
        <v>-2</v>
      </c>
      <c r="L77" s="65">
        <f>'[1]January 2025'!S77</f>
        <v>6</v>
      </c>
      <c r="M77" s="65"/>
      <c r="N77" s="65"/>
      <c r="O77" s="65"/>
      <c r="P77" s="65"/>
      <c r="Q77" s="65">
        <f t="shared" si="6"/>
        <v>6</v>
      </c>
      <c r="R77" s="65"/>
      <c r="S77" s="65">
        <f t="shared" si="7"/>
        <v>6</v>
      </c>
      <c r="T77" s="66" t="s">
        <v>182</v>
      </c>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'[1]January 2025'!S78</f>
        <v>8</v>
      </c>
      <c r="M78" s="56"/>
      <c r="N78" s="56"/>
      <c r="O78" s="56"/>
      <c r="P78" s="56"/>
      <c r="Q78" s="56">
        <f t="shared" si="6"/>
        <v>8</v>
      </c>
      <c r="R78" s="56"/>
      <c r="S78" s="56">
        <f t="shared" si="7"/>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'[1]January 2025'!S79</f>
        <v>5</v>
      </c>
      <c r="M79" s="65"/>
      <c r="N79" s="65"/>
      <c r="O79" s="65"/>
      <c r="P79" s="65"/>
      <c r="Q79" s="65">
        <f t="shared" si="6"/>
        <v>5</v>
      </c>
      <c r="R79" s="65"/>
      <c r="S79" s="65">
        <f t="shared" si="7"/>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'[1]January 2025'!S80</f>
        <v>1</v>
      </c>
      <c r="M80" s="56"/>
      <c r="N80" s="56"/>
      <c r="O80" s="56"/>
      <c r="P80" s="56"/>
      <c r="Q80" s="56">
        <f t="shared" si="6"/>
        <v>1</v>
      </c>
      <c r="R80" s="56"/>
      <c r="S80" s="56">
        <f t="shared" si="7"/>
        <v>1</v>
      </c>
      <c r="T80" s="57" t="s">
        <v>182</v>
      </c>
    </row>
    <row r="81" spans="1:20" ht="20" customHeight="1">
      <c r="A81" s="58"/>
      <c r="B81" s="59">
        <v>74</v>
      </c>
      <c r="C81" s="70" t="s">
        <v>346</v>
      </c>
      <c r="D81" s="71" t="s">
        <v>605</v>
      </c>
      <c r="E81" s="71" t="s">
        <v>121</v>
      </c>
      <c r="F81" s="73">
        <v>17</v>
      </c>
      <c r="G81" s="74">
        <v>4</v>
      </c>
      <c r="H81" s="63">
        <v>6</v>
      </c>
      <c r="I81" s="63">
        <v>7</v>
      </c>
      <c r="J81" s="63">
        <v>4</v>
      </c>
      <c r="K81" s="64">
        <f t="shared" si="5"/>
        <v>0</v>
      </c>
      <c r="L81" s="65">
        <f>'[1]January 2025'!S81</f>
        <v>17</v>
      </c>
      <c r="M81" s="65"/>
      <c r="N81" s="65"/>
      <c r="O81" s="65"/>
      <c r="P81" s="65"/>
      <c r="Q81" s="65">
        <f t="shared" si="6"/>
        <v>17</v>
      </c>
      <c r="R81" s="65"/>
      <c r="S81" s="65">
        <f t="shared" si="7"/>
        <v>17</v>
      </c>
      <c r="T81" s="66"/>
    </row>
    <row r="82" spans="1:20" ht="20" customHeight="1">
      <c r="A82" s="48"/>
      <c r="B82" s="49">
        <v>75</v>
      </c>
      <c r="C82" s="50" t="s">
        <v>347</v>
      </c>
      <c r="D82" s="51" t="s">
        <v>606</v>
      </c>
      <c r="E82" s="51" t="s">
        <v>124</v>
      </c>
      <c r="F82" s="52">
        <v>17</v>
      </c>
      <c r="G82" s="69">
        <v>2</v>
      </c>
      <c r="H82" s="54">
        <v>10</v>
      </c>
      <c r="I82" s="54">
        <v>6</v>
      </c>
      <c r="J82" s="54">
        <v>5</v>
      </c>
      <c r="K82" s="55">
        <f t="shared" si="5"/>
        <v>4</v>
      </c>
      <c r="L82" s="56">
        <f>'[1]January 2025'!S82</f>
        <v>21</v>
      </c>
      <c r="M82" s="56"/>
      <c r="N82" s="56"/>
      <c r="O82" s="56"/>
      <c r="P82" s="56"/>
      <c r="Q82" s="56">
        <f t="shared" si="6"/>
        <v>21</v>
      </c>
      <c r="R82" s="56"/>
      <c r="S82" s="56">
        <f t="shared" si="7"/>
        <v>21</v>
      </c>
      <c r="T82" s="57" t="s">
        <v>182</v>
      </c>
    </row>
    <row r="83" spans="1:20" ht="20" customHeight="1">
      <c r="A83" s="58"/>
      <c r="B83" s="59">
        <v>76</v>
      </c>
      <c r="C83" s="60" t="s">
        <v>348</v>
      </c>
      <c r="D83" s="61" t="s">
        <v>608</v>
      </c>
      <c r="E83" s="61" t="s">
        <v>206</v>
      </c>
      <c r="F83" s="59">
        <v>10</v>
      </c>
      <c r="G83" s="74">
        <v>2</v>
      </c>
      <c r="H83" s="63">
        <v>3</v>
      </c>
      <c r="I83" s="63">
        <v>6</v>
      </c>
      <c r="J83" s="63"/>
      <c r="K83" s="64">
        <f t="shared" si="5"/>
        <v>5</v>
      </c>
      <c r="L83" s="65">
        <f>'[1]January 2025'!S83</f>
        <v>15</v>
      </c>
      <c r="M83" s="65"/>
      <c r="N83" s="65"/>
      <c r="O83" s="65"/>
      <c r="P83" s="65"/>
      <c r="Q83" s="65">
        <f t="shared" si="6"/>
        <v>15</v>
      </c>
      <c r="R83" s="65"/>
      <c r="S83" s="65">
        <f t="shared" si="7"/>
        <v>15</v>
      </c>
      <c r="T83" s="66" t="s">
        <v>609</v>
      </c>
    </row>
    <row r="84" spans="1:20" ht="20" customHeight="1">
      <c r="A84" s="48">
        <f>K84</f>
        <v>-2</v>
      </c>
      <c r="B84" s="49">
        <v>77</v>
      </c>
      <c r="C84" s="50" t="s">
        <v>352</v>
      </c>
      <c r="D84" s="51" t="s">
        <v>610</v>
      </c>
      <c r="E84" s="51" t="s">
        <v>131</v>
      </c>
      <c r="F84" s="52">
        <v>4</v>
      </c>
      <c r="G84" s="69">
        <v>1</v>
      </c>
      <c r="H84" s="54">
        <v>1</v>
      </c>
      <c r="I84" s="54">
        <v>2</v>
      </c>
      <c r="J84" s="54"/>
      <c r="K84" s="55">
        <f t="shared" si="5"/>
        <v>-2</v>
      </c>
      <c r="L84" s="56">
        <f>'[1]January 2025'!S84</f>
        <v>2</v>
      </c>
      <c r="M84" s="56"/>
      <c r="N84" s="56"/>
      <c r="O84" s="56"/>
      <c r="P84" s="56"/>
      <c r="Q84" s="56">
        <f t="shared" si="6"/>
        <v>2</v>
      </c>
      <c r="R84" s="56"/>
      <c r="S84" s="56">
        <f t="shared" si="7"/>
        <v>2</v>
      </c>
      <c r="T84" s="57" t="s">
        <v>182</v>
      </c>
    </row>
    <row r="85" spans="1:20" ht="20" customHeight="1">
      <c r="A85" s="58">
        <f>K85</f>
        <v>-3</v>
      </c>
      <c r="B85" s="59">
        <v>78</v>
      </c>
      <c r="C85" s="70" t="s">
        <v>322</v>
      </c>
      <c r="D85" s="71" t="s">
        <v>611</v>
      </c>
      <c r="E85" s="71" t="s">
        <v>612</v>
      </c>
      <c r="F85" s="73">
        <v>6</v>
      </c>
      <c r="G85" s="74">
        <v>2</v>
      </c>
      <c r="H85" s="63">
        <v>1</v>
      </c>
      <c r="I85" s="63">
        <v>2</v>
      </c>
      <c r="J85" s="63"/>
      <c r="K85" s="64">
        <f t="shared" si="5"/>
        <v>-3</v>
      </c>
      <c r="L85" s="65">
        <f>'[1]January 2025'!S85</f>
        <v>3</v>
      </c>
      <c r="M85" s="65"/>
      <c r="N85" s="65"/>
      <c r="O85" s="65"/>
      <c r="P85" s="65"/>
      <c r="Q85" s="65">
        <f t="shared" si="6"/>
        <v>3</v>
      </c>
      <c r="R85" s="65"/>
      <c r="S85" s="65">
        <f t="shared" si="7"/>
        <v>3</v>
      </c>
      <c r="T85" s="78" t="s">
        <v>613</v>
      </c>
    </row>
    <row r="86" spans="1:20" ht="20" customHeight="1">
      <c r="A86" s="48">
        <f>K86</f>
        <v>-3</v>
      </c>
      <c r="B86" s="49">
        <v>79</v>
      </c>
      <c r="C86" s="50" t="s">
        <v>614</v>
      </c>
      <c r="D86" s="51" t="s">
        <v>615</v>
      </c>
      <c r="E86" s="51" t="s">
        <v>616</v>
      </c>
      <c r="F86" s="52">
        <v>4</v>
      </c>
      <c r="G86" s="69">
        <v>1</v>
      </c>
      <c r="H86" s="54">
        <v>1</v>
      </c>
      <c r="I86" s="54"/>
      <c r="J86" s="54"/>
      <c r="K86" s="55">
        <f t="shared" si="5"/>
        <v>-3</v>
      </c>
      <c r="L86" s="56">
        <f>'[1]January 2025'!S86</f>
        <v>1</v>
      </c>
      <c r="M86" s="56"/>
      <c r="N86" s="56"/>
      <c r="O86" s="56"/>
      <c r="P86" s="56"/>
      <c r="Q86" s="56">
        <f t="shared" si="6"/>
        <v>1</v>
      </c>
      <c r="R86" s="56"/>
      <c r="S86" s="56">
        <f t="shared" si="7"/>
        <v>1</v>
      </c>
      <c r="T86" s="57"/>
    </row>
    <row r="87" spans="1:20" ht="20" customHeight="1">
      <c r="A87" s="58"/>
      <c r="B87" s="59">
        <v>80</v>
      </c>
      <c r="C87" s="70" t="s">
        <v>617</v>
      </c>
      <c r="D87" s="71" t="s">
        <v>618</v>
      </c>
      <c r="E87" s="72" t="s">
        <v>619</v>
      </c>
      <c r="F87" s="73">
        <v>10</v>
      </c>
      <c r="G87" s="74">
        <v>4</v>
      </c>
      <c r="H87" s="63">
        <v>5</v>
      </c>
      <c r="I87" s="63">
        <v>5</v>
      </c>
      <c r="J87" s="63"/>
      <c r="K87" s="64">
        <f t="shared" si="5"/>
        <v>0</v>
      </c>
      <c r="L87" s="65">
        <f>'[1]January 2025'!S87</f>
        <v>10</v>
      </c>
      <c r="M87" s="65"/>
      <c r="N87" s="65"/>
      <c r="O87" s="65"/>
      <c r="P87" s="65"/>
      <c r="Q87" s="65">
        <f t="shared" si="6"/>
        <v>10</v>
      </c>
      <c r="R87" s="65"/>
      <c r="S87" s="65">
        <f t="shared" si="7"/>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'[1]January 2025'!S88</f>
        <v>1</v>
      </c>
      <c r="M88" s="56"/>
      <c r="N88" s="56"/>
      <c r="O88" s="56"/>
      <c r="P88" s="56"/>
      <c r="Q88" s="56">
        <f t="shared" si="6"/>
        <v>1</v>
      </c>
      <c r="R88" s="56"/>
      <c r="S88" s="56">
        <f t="shared" si="7"/>
        <v>1</v>
      </c>
      <c r="T88" s="57"/>
    </row>
    <row r="89" spans="1:20" ht="20" customHeight="1">
      <c r="A89" s="58">
        <f>K89</f>
        <v>-1</v>
      </c>
      <c r="B89" s="59">
        <v>82</v>
      </c>
      <c r="C89" s="70" t="s">
        <v>623</v>
      </c>
      <c r="D89" s="71" t="s">
        <v>624</v>
      </c>
      <c r="E89" s="71" t="s">
        <v>625</v>
      </c>
      <c r="F89" s="73">
        <v>10</v>
      </c>
      <c r="G89" s="74">
        <v>4</v>
      </c>
      <c r="H89" s="63">
        <v>5</v>
      </c>
      <c r="I89" s="63">
        <v>4</v>
      </c>
      <c r="J89" s="63"/>
      <c r="K89" s="64">
        <f t="shared" si="5"/>
        <v>-1</v>
      </c>
      <c r="L89" s="65">
        <f>'[1]January 2025'!S89</f>
        <v>9</v>
      </c>
      <c r="M89" s="65"/>
      <c r="N89" s="65"/>
      <c r="O89" s="65"/>
      <c r="P89" s="65"/>
      <c r="Q89" s="65">
        <f t="shared" si="6"/>
        <v>9</v>
      </c>
      <c r="R89" s="65"/>
      <c r="S89" s="65">
        <f t="shared" si="7"/>
        <v>9</v>
      </c>
      <c r="T89" s="66" t="s">
        <v>182</v>
      </c>
    </row>
    <row r="90" spans="1:20" ht="20" customHeight="1">
      <c r="A90" s="48">
        <f>K90</f>
        <v>-2</v>
      </c>
      <c r="B90" s="49">
        <v>83</v>
      </c>
      <c r="C90" s="50" t="s">
        <v>626</v>
      </c>
      <c r="D90" s="51" t="s">
        <v>627</v>
      </c>
      <c r="E90" s="51" t="s">
        <v>628</v>
      </c>
      <c r="F90" s="52">
        <v>26</v>
      </c>
      <c r="G90" s="69">
        <v>4</v>
      </c>
      <c r="H90" s="412" t="s">
        <v>629</v>
      </c>
      <c r="I90" s="413"/>
      <c r="J90" s="414"/>
      <c r="K90" s="55">
        <f t="shared" si="5"/>
        <v>-2</v>
      </c>
      <c r="L90" s="56">
        <f>'[1]January 2025'!S90</f>
        <v>24</v>
      </c>
      <c r="M90" s="56"/>
      <c r="N90" s="56"/>
      <c r="O90" s="56"/>
      <c r="P90" s="56"/>
      <c r="Q90" s="56">
        <f t="shared" si="6"/>
        <v>24</v>
      </c>
      <c r="R90" s="56"/>
      <c r="S90" s="56">
        <f t="shared" si="7"/>
        <v>24</v>
      </c>
      <c r="T90" s="57" t="s">
        <v>182</v>
      </c>
    </row>
    <row r="91" spans="1:20" ht="20" customHeight="1">
      <c r="A91" s="58"/>
      <c r="B91" s="59">
        <v>84</v>
      </c>
      <c r="C91" s="70" t="s">
        <v>630</v>
      </c>
      <c r="D91" s="71" t="s">
        <v>631</v>
      </c>
      <c r="E91" s="71" t="s">
        <v>632</v>
      </c>
      <c r="F91" s="73">
        <v>50</v>
      </c>
      <c r="G91" s="74">
        <v>4</v>
      </c>
      <c r="H91" s="63"/>
      <c r="I91" s="63"/>
      <c r="J91" s="63"/>
      <c r="K91" s="64">
        <f t="shared" si="5"/>
        <v>0</v>
      </c>
      <c r="L91" s="65">
        <f>'[1]January 2025'!S91</f>
        <v>50</v>
      </c>
      <c r="M91" s="65"/>
      <c r="N91" s="65"/>
      <c r="O91" s="65"/>
      <c r="P91" s="65"/>
      <c r="Q91" s="65">
        <f t="shared" si="6"/>
        <v>50</v>
      </c>
      <c r="R91" s="65"/>
      <c r="S91" s="65">
        <f t="shared" si="7"/>
        <v>50</v>
      </c>
      <c r="T91" s="66"/>
    </row>
    <row r="92" spans="1:20" ht="20" customHeight="1">
      <c r="A92" s="48">
        <f>K92</f>
        <v>-3</v>
      </c>
      <c r="B92" s="49">
        <v>85</v>
      </c>
      <c r="C92" s="50" t="s">
        <v>361</v>
      </c>
      <c r="D92" s="51" t="s">
        <v>633</v>
      </c>
      <c r="E92" s="51" t="s">
        <v>161</v>
      </c>
      <c r="F92" s="52">
        <v>6</v>
      </c>
      <c r="G92" s="69">
        <v>4</v>
      </c>
      <c r="H92" s="54">
        <v>1</v>
      </c>
      <c r="I92" s="54">
        <v>2</v>
      </c>
      <c r="J92" s="54"/>
      <c r="K92" s="55">
        <f t="shared" si="5"/>
        <v>-3</v>
      </c>
      <c r="L92" s="56">
        <f>'[1]January 2025'!S92</f>
        <v>3</v>
      </c>
      <c r="M92" s="56"/>
      <c r="N92" s="56"/>
      <c r="O92" s="56"/>
      <c r="P92" s="56"/>
      <c r="Q92" s="56">
        <f t="shared" si="6"/>
        <v>3</v>
      </c>
      <c r="R92" s="56"/>
      <c r="S92" s="56">
        <f t="shared" si="7"/>
        <v>3</v>
      </c>
      <c r="T92" s="78" t="s">
        <v>634</v>
      </c>
    </row>
    <row r="93" spans="1:20" ht="20" customHeight="1">
      <c r="A93" s="58">
        <f>K93</f>
        <v>-10</v>
      </c>
      <c r="B93" s="59">
        <v>86</v>
      </c>
      <c r="C93" s="60" t="s">
        <v>635</v>
      </c>
      <c r="D93" s="61" t="s">
        <v>636</v>
      </c>
      <c r="E93" s="79" t="s">
        <v>637</v>
      </c>
      <c r="F93" s="59">
        <v>10</v>
      </c>
      <c r="G93" s="74">
        <v>4</v>
      </c>
      <c r="H93" s="63"/>
      <c r="I93" s="63"/>
      <c r="J93" s="63"/>
      <c r="K93" s="64">
        <f t="shared" si="5"/>
        <v>-10</v>
      </c>
      <c r="L93" s="65">
        <f>'[1]January 2025'!S93</f>
        <v>0</v>
      </c>
      <c r="M93" s="65"/>
      <c r="N93" s="65"/>
      <c r="O93" s="65"/>
      <c r="P93" s="65"/>
      <c r="Q93" s="65">
        <f t="shared" si="6"/>
        <v>0</v>
      </c>
      <c r="R93" s="65"/>
      <c r="S93" s="65">
        <f t="shared" si="7"/>
        <v>0</v>
      </c>
      <c r="T93" s="66"/>
    </row>
    <row r="94" spans="1:20" ht="20" customHeight="1">
      <c r="A94" s="48"/>
      <c r="B94" s="49">
        <v>87</v>
      </c>
      <c r="C94" s="50" t="s">
        <v>296</v>
      </c>
      <c r="D94" s="51" t="s">
        <v>638</v>
      </c>
      <c r="E94" s="51" t="s">
        <v>262</v>
      </c>
      <c r="F94" s="52">
        <v>10</v>
      </c>
      <c r="G94" s="89">
        <v>4</v>
      </c>
      <c r="H94" s="54"/>
      <c r="I94" s="54"/>
      <c r="J94" s="54"/>
      <c r="K94" s="55">
        <f t="shared" si="5"/>
        <v>0</v>
      </c>
      <c r="L94" s="56">
        <f>'[1]January 2025'!S94</f>
        <v>10</v>
      </c>
      <c r="M94" s="56"/>
      <c r="N94" s="56"/>
      <c r="O94" s="56"/>
      <c r="P94" s="56"/>
      <c r="Q94" s="56">
        <f t="shared" si="6"/>
        <v>10</v>
      </c>
      <c r="R94" s="56"/>
      <c r="S94" s="56">
        <f t="shared" si="7"/>
        <v>10</v>
      </c>
      <c r="T94" s="57"/>
    </row>
    <row r="95" spans="1:20" ht="20" customHeight="1">
      <c r="A95" s="58">
        <f>K95</f>
        <v>-10</v>
      </c>
      <c r="B95" s="59">
        <v>88</v>
      </c>
      <c r="C95" s="70" t="s">
        <v>639</v>
      </c>
      <c r="D95" s="71" t="s">
        <v>640</v>
      </c>
      <c r="E95" s="72" t="s">
        <v>641</v>
      </c>
      <c r="F95" s="73">
        <v>10</v>
      </c>
      <c r="G95" s="74">
        <v>4</v>
      </c>
      <c r="H95" s="63" t="s">
        <v>182</v>
      </c>
      <c r="I95" s="63" t="s">
        <v>182</v>
      </c>
      <c r="J95" s="63"/>
      <c r="K95" s="64">
        <f t="shared" si="5"/>
        <v>-10</v>
      </c>
      <c r="L95" s="65">
        <f>'[1]January 2025'!S95</f>
        <v>0</v>
      </c>
      <c r="M95" s="65"/>
      <c r="N95" s="65"/>
      <c r="O95" s="65"/>
      <c r="P95" s="65"/>
      <c r="Q95" s="65">
        <f t="shared" si="6"/>
        <v>0</v>
      </c>
      <c r="R95" s="65"/>
      <c r="S95" s="65">
        <f t="shared" si="7"/>
        <v>0</v>
      </c>
      <c r="T95" s="66"/>
    </row>
    <row r="96" spans="1:20" ht="20" customHeight="1">
      <c r="A96" s="48">
        <f>K96</f>
        <v>-1</v>
      </c>
      <c r="B96" s="49">
        <v>89</v>
      </c>
      <c r="C96" s="50" t="s">
        <v>394</v>
      </c>
      <c r="D96" s="51" t="s">
        <v>642</v>
      </c>
      <c r="E96" s="88" t="s">
        <v>643</v>
      </c>
      <c r="F96" s="52">
        <v>10</v>
      </c>
      <c r="G96" s="69">
        <v>4</v>
      </c>
      <c r="H96" s="54">
        <v>5</v>
      </c>
      <c r="I96" s="54">
        <v>5</v>
      </c>
      <c r="J96" s="54"/>
      <c r="K96" s="55">
        <f t="shared" si="5"/>
        <v>-1</v>
      </c>
      <c r="L96" s="56">
        <f>'[1]January 2025'!S96</f>
        <v>9</v>
      </c>
      <c r="M96" s="56"/>
      <c r="N96" s="56"/>
      <c r="O96" s="56"/>
      <c r="P96" s="56"/>
      <c r="Q96" s="56">
        <f t="shared" si="6"/>
        <v>9</v>
      </c>
      <c r="R96" s="56"/>
      <c r="S96" s="56">
        <f t="shared" si="7"/>
        <v>9</v>
      </c>
      <c r="T96" s="57"/>
    </row>
    <row r="97" spans="1:20" ht="20" customHeight="1">
      <c r="A97" s="58">
        <f>K97</f>
        <v>-2</v>
      </c>
      <c r="B97" s="59">
        <v>90</v>
      </c>
      <c r="C97" s="70" t="s">
        <v>286</v>
      </c>
      <c r="D97" s="71" t="s">
        <v>644</v>
      </c>
      <c r="E97" s="71" t="s">
        <v>284</v>
      </c>
      <c r="F97" s="73">
        <v>4</v>
      </c>
      <c r="G97" s="62">
        <v>4</v>
      </c>
      <c r="H97" s="63">
        <v>1</v>
      </c>
      <c r="I97" s="63">
        <v>1</v>
      </c>
      <c r="J97" s="63"/>
      <c r="K97" s="64">
        <f t="shared" si="5"/>
        <v>-2</v>
      </c>
      <c r="L97" s="65">
        <f>'[1]January 2025'!S97</f>
        <v>2</v>
      </c>
      <c r="M97" s="65"/>
      <c r="N97" s="65"/>
      <c r="O97" s="65"/>
      <c r="P97" s="65"/>
      <c r="Q97" s="65">
        <f t="shared" si="6"/>
        <v>2</v>
      </c>
      <c r="R97" s="65"/>
      <c r="S97" s="65">
        <f t="shared" si="7"/>
        <v>2</v>
      </c>
      <c r="T97" s="66"/>
    </row>
    <row r="98" spans="1:20" ht="20" customHeight="1">
      <c r="A98" s="48">
        <f>K98</f>
        <v>-10</v>
      </c>
      <c r="B98" s="49">
        <v>91</v>
      </c>
      <c r="C98" s="50" t="s">
        <v>645</v>
      </c>
      <c r="D98" s="51" t="s">
        <v>646</v>
      </c>
      <c r="E98" s="51" t="s">
        <v>647</v>
      </c>
      <c r="F98" s="52">
        <v>10</v>
      </c>
      <c r="G98" s="89">
        <v>4</v>
      </c>
      <c r="H98" s="54" t="s">
        <v>182</v>
      </c>
      <c r="I98" s="54" t="s">
        <v>182</v>
      </c>
      <c r="J98" s="54"/>
      <c r="K98" s="55">
        <f t="shared" si="5"/>
        <v>-10</v>
      </c>
      <c r="L98" s="56">
        <f>'[1]January 2025'!S98</f>
        <v>0</v>
      </c>
      <c r="M98" s="56"/>
      <c r="N98" s="56"/>
      <c r="O98" s="56"/>
      <c r="P98" s="56"/>
      <c r="Q98" s="56">
        <f t="shared" si="6"/>
        <v>0</v>
      </c>
      <c r="R98" s="56"/>
      <c r="S98" s="56">
        <f t="shared" si="7"/>
        <v>0</v>
      </c>
      <c r="T98" s="57"/>
    </row>
    <row r="99" spans="1:20" ht="20" customHeight="1">
      <c r="A99" s="58"/>
      <c r="B99" s="59">
        <v>92</v>
      </c>
      <c r="C99" s="70" t="s">
        <v>648</v>
      </c>
      <c r="D99" s="71" t="s">
        <v>649</v>
      </c>
      <c r="E99" s="87" t="s">
        <v>650</v>
      </c>
      <c r="F99" s="73">
        <v>6</v>
      </c>
      <c r="G99" s="74">
        <v>4</v>
      </c>
      <c r="H99" s="63">
        <v>4</v>
      </c>
      <c r="I99" s="63">
        <v>7</v>
      </c>
      <c r="J99" s="63">
        <v>8</v>
      </c>
      <c r="K99" s="64">
        <f t="shared" si="5"/>
        <v>14</v>
      </c>
      <c r="L99" s="65">
        <f>'[1]January 2025'!S99</f>
        <v>20</v>
      </c>
      <c r="M99" s="65"/>
      <c r="N99" s="65"/>
      <c r="O99" s="65"/>
      <c r="P99" s="65"/>
      <c r="Q99" s="65">
        <f t="shared" si="6"/>
        <v>20</v>
      </c>
      <c r="R99" s="65"/>
      <c r="S99" s="65">
        <f t="shared" si="7"/>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'[1]January 2025'!S100</f>
        <v>4</v>
      </c>
      <c r="M100" s="56"/>
      <c r="N100" s="56"/>
      <c r="O100" s="56"/>
      <c r="P100" s="56"/>
      <c r="Q100" s="56">
        <f t="shared" si="6"/>
        <v>4</v>
      </c>
      <c r="R100" s="56"/>
      <c r="S100" s="56">
        <f t="shared" si="7"/>
        <v>4</v>
      </c>
      <c r="T100" s="57"/>
    </row>
    <row r="101" spans="1:20" ht="20" customHeight="1">
      <c r="A101" s="58">
        <f t="shared" ref="A101:A106" si="8">K101</f>
        <v>-1</v>
      </c>
      <c r="B101" s="59">
        <v>94</v>
      </c>
      <c r="C101" s="70" t="s">
        <v>654</v>
      </c>
      <c r="D101" s="71" t="s">
        <v>655</v>
      </c>
      <c r="E101" s="71" t="s">
        <v>656</v>
      </c>
      <c r="F101" s="73">
        <v>2</v>
      </c>
      <c r="G101" s="62">
        <v>2</v>
      </c>
      <c r="H101" s="63">
        <v>1</v>
      </c>
      <c r="I101" s="63"/>
      <c r="J101" s="63"/>
      <c r="K101" s="64">
        <f t="shared" si="5"/>
        <v>-1</v>
      </c>
      <c r="L101" s="65">
        <f>'[1]January 2025'!S101</f>
        <v>1</v>
      </c>
      <c r="M101" s="65"/>
      <c r="N101" s="65"/>
      <c r="O101" s="65"/>
      <c r="P101" s="65"/>
      <c r="Q101" s="65">
        <f t="shared" si="6"/>
        <v>1</v>
      </c>
      <c r="R101" s="65"/>
      <c r="S101" s="65">
        <f t="shared" si="7"/>
        <v>1</v>
      </c>
      <c r="T101" s="66"/>
    </row>
    <row r="102" spans="1:20" ht="20" customHeight="1">
      <c r="A102" s="48">
        <f t="shared" si="8"/>
        <v>-3</v>
      </c>
      <c r="B102" s="49">
        <v>95</v>
      </c>
      <c r="C102" s="50" t="s">
        <v>657</v>
      </c>
      <c r="D102" s="51" t="s">
        <v>658</v>
      </c>
      <c r="E102" s="93" t="s">
        <v>258</v>
      </c>
      <c r="F102" s="52">
        <v>4</v>
      </c>
      <c r="G102" s="69">
        <v>4</v>
      </c>
      <c r="H102" s="54">
        <v>1</v>
      </c>
      <c r="I102" s="54" t="s">
        <v>182</v>
      </c>
      <c r="J102" s="54"/>
      <c r="K102" s="55">
        <f t="shared" si="5"/>
        <v>-3</v>
      </c>
      <c r="L102" s="56">
        <f>'[1]January 2025'!S102</f>
        <v>1</v>
      </c>
      <c r="M102" s="56"/>
      <c r="N102" s="56"/>
      <c r="O102" s="56"/>
      <c r="P102" s="56"/>
      <c r="Q102" s="56">
        <f t="shared" si="6"/>
        <v>1</v>
      </c>
      <c r="R102" s="56"/>
      <c r="S102" s="56">
        <f t="shared" si="7"/>
        <v>1</v>
      </c>
      <c r="T102" s="57" t="s">
        <v>182</v>
      </c>
    </row>
    <row r="103" spans="1:20" ht="20" customHeight="1">
      <c r="A103" s="58">
        <f t="shared" si="8"/>
        <v>-4</v>
      </c>
      <c r="B103" s="59">
        <v>96</v>
      </c>
      <c r="C103" s="60" t="s">
        <v>659</v>
      </c>
      <c r="D103" s="61" t="s">
        <v>660</v>
      </c>
      <c r="E103" s="61" t="s">
        <v>661</v>
      </c>
      <c r="F103" s="73">
        <v>4</v>
      </c>
      <c r="G103" s="74">
        <v>1</v>
      </c>
      <c r="H103" s="63" t="s">
        <v>182</v>
      </c>
      <c r="I103" s="63" t="s">
        <v>182</v>
      </c>
      <c r="J103" s="63"/>
      <c r="K103" s="64">
        <f t="shared" si="5"/>
        <v>-4</v>
      </c>
      <c r="L103" s="65">
        <f>'[1]January 2025'!S103</f>
        <v>0</v>
      </c>
      <c r="M103" s="65"/>
      <c r="N103" s="65"/>
      <c r="O103" s="65"/>
      <c r="P103" s="65"/>
      <c r="Q103" s="65">
        <f t="shared" si="6"/>
        <v>0</v>
      </c>
      <c r="R103" s="65"/>
      <c r="S103" s="65">
        <f t="shared" si="7"/>
        <v>0</v>
      </c>
      <c r="T103" s="66"/>
    </row>
    <row r="104" spans="1:20" ht="20" customHeight="1">
      <c r="A104" s="48">
        <f t="shared" si="8"/>
        <v>-1</v>
      </c>
      <c r="B104" s="49">
        <v>97</v>
      </c>
      <c r="C104" s="50" t="s">
        <v>290</v>
      </c>
      <c r="D104" s="51" t="s">
        <v>662</v>
      </c>
      <c r="E104" s="82" t="s">
        <v>42</v>
      </c>
      <c r="F104" s="52">
        <v>3</v>
      </c>
      <c r="G104" s="69">
        <v>2</v>
      </c>
      <c r="H104" s="54">
        <v>1</v>
      </c>
      <c r="I104" s="54">
        <v>2</v>
      </c>
      <c r="J104" s="54"/>
      <c r="K104" s="55">
        <f t="shared" si="5"/>
        <v>-1</v>
      </c>
      <c r="L104" s="56">
        <f>'[1]January 2025'!S104</f>
        <v>2</v>
      </c>
      <c r="M104" s="56"/>
      <c r="N104" s="56"/>
      <c r="O104" s="56"/>
      <c r="P104" s="56"/>
      <c r="Q104" s="56">
        <f t="shared" si="6"/>
        <v>2</v>
      </c>
      <c r="R104" s="56"/>
      <c r="S104" s="56">
        <f t="shared" si="7"/>
        <v>2</v>
      </c>
      <c r="T104" s="57"/>
    </row>
    <row r="105" spans="1:20" ht="20" customHeight="1">
      <c r="A105" s="58">
        <f t="shared" si="8"/>
        <v>-1</v>
      </c>
      <c r="B105" s="59">
        <v>98</v>
      </c>
      <c r="C105" s="70" t="s">
        <v>292</v>
      </c>
      <c r="D105" s="71" t="s">
        <v>663</v>
      </c>
      <c r="E105" s="71" t="s">
        <v>34</v>
      </c>
      <c r="F105" s="73">
        <v>4</v>
      </c>
      <c r="G105" s="74">
        <v>2</v>
      </c>
      <c r="H105" s="63">
        <v>2</v>
      </c>
      <c r="I105" s="63">
        <v>1</v>
      </c>
      <c r="J105" s="63"/>
      <c r="K105" s="64">
        <f t="shared" si="5"/>
        <v>-1</v>
      </c>
      <c r="L105" s="65">
        <f>'[1]January 2025'!S105</f>
        <v>3</v>
      </c>
      <c r="M105" s="65"/>
      <c r="N105" s="65"/>
      <c r="O105" s="65"/>
      <c r="P105" s="65"/>
      <c r="Q105" s="65">
        <f t="shared" si="6"/>
        <v>3</v>
      </c>
      <c r="R105" s="65"/>
      <c r="S105" s="65">
        <f t="shared" si="7"/>
        <v>3</v>
      </c>
      <c r="T105" s="66"/>
    </row>
    <row r="106" spans="1:20" ht="20" customHeight="1">
      <c r="A106" s="48">
        <f t="shared" si="8"/>
        <v>-2</v>
      </c>
      <c r="B106" s="49">
        <v>99</v>
      </c>
      <c r="C106" s="50" t="s">
        <v>343</v>
      </c>
      <c r="D106" s="51" t="s">
        <v>664</v>
      </c>
      <c r="E106" s="51" t="s">
        <v>111</v>
      </c>
      <c r="F106" s="52">
        <v>4</v>
      </c>
      <c r="G106" s="69">
        <v>1</v>
      </c>
      <c r="H106" s="54">
        <v>1</v>
      </c>
      <c r="I106" s="54">
        <v>1</v>
      </c>
      <c r="J106" s="54"/>
      <c r="K106" s="55">
        <f t="shared" si="5"/>
        <v>-2</v>
      </c>
      <c r="L106" s="56">
        <f>'[1]January 2025'!S106</f>
        <v>2</v>
      </c>
      <c r="M106" s="56"/>
      <c r="N106" s="56"/>
      <c r="O106" s="56"/>
      <c r="P106" s="56"/>
      <c r="Q106" s="56">
        <f t="shared" si="6"/>
        <v>2</v>
      </c>
      <c r="R106" s="56"/>
      <c r="S106" s="56">
        <f t="shared" si="7"/>
        <v>2</v>
      </c>
      <c r="T106" s="57"/>
    </row>
    <row r="107" spans="1:20" ht="20" customHeight="1">
      <c r="A107" s="58"/>
      <c r="B107" s="59">
        <v>100</v>
      </c>
      <c r="C107" s="60" t="s">
        <v>248</v>
      </c>
      <c r="D107" s="79" t="s">
        <v>665</v>
      </c>
      <c r="E107" s="61" t="s">
        <v>666</v>
      </c>
      <c r="F107" s="59">
        <v>4</v>
      </c>
      <c r="G107" s="74">
        <v>3</v>
      </c>
      <c r="H107" s="63">
        <v>1</v>
      </c>
      <c r="I107" s="63">
        <v>3</v>
      </c>
      <c r="J107" s="63"/>
      <c r="K107" s="64">
        <f t="shared" si="5"/>
        <v>0</v>
      </c>
      <c r="L107" s="65">
        <f>'[1]January 2025'!S107</f>
        <v>4</v>
      </c>
      <c r="M107" s="65"/>
      <c r="N107" s="65"/>
      <c r="O107" s="65"/>
      <c r="P107" s="65"/>
      <c r="Q107" s="65">
        <f t="shared" si="6"/>
        <v>4</v>
      </c>
      <c r="R107" s="65"/>
      <c r="S107" s="65">
        <f t="shared" si="7"/>
        <v>4</v>
      </c>
      <c r="T107" s="66" t="s">
        <v>182</v>
      </c>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'[1]January 2025'!S108</f>
        <v>4</v>
      </c>
      <c r="M108" s="56"/>
      <c r="N108" s="56"/>
      <c r="O108" s="56"/>
      <c r="P108" s="56"/>
      <c r="Q108" s="56">
        <f t="shared" si="6"/>
        <v>4</v>
      </c>
      <c r="R108" s="56"/>
      <c r="S108" s="56">
        <f t="shared" si="7"/>
        <v>4</v>
      </c>
      <c r="T108" s="57"/>
    </row>
    <row r="109" spans="1:20" ht="20" customHeight="1">
      <c r="A109" s="58">
        <f>K109</f>
        <v>-2</v>
      </c>
      <c r="B109" s="59">
        <v>102</v>
      </c>
      <c r="C109" s="70" t="s">
        <v>344</v>
      </c>
      <c r="D109" s="71" t="s">
        <v>670</v>
      </c>
      <c r="E109" s="72" t="s">
        <v>671</v>
      </c>
      <c r="F109" s="73">
        <v>18</v>
      </c>
      <c r="G109" s="74">
        <v>1</v>
      </c>
      <c r="H109" s="63">
        <v>6</v>
      </c>
      <c r="I109" s="63">
        <v>6</v>
      </c>
      <c r="J109" s="63">
        <v>2</v>
      </c>
      <c r="K109" s="64">
        <f t="shared" si="5"/>
        <v>-2</v>
      </c>
      <c r="L109" s="65">
        <f>'[1]January 2025'!S109</f>
        <v>16</v>
      </c>
      <c r="M109" s="65"/>
      <c r="N109" s="65"/>
      <c r="O109" s="65"/>
      <c r="P109" s="65"/>
      <c r="Q109" s="65">
        <f t="shared" si="6"/>
        <v>16</v>
      </c>
      <c r="R109" s="65"/>
      <c r="S109" s="65">
        <f t="shared" si="7"/>
        <v>16</v>
      </c>
      <c r="T109" s="66"/>
    </row>
    <row r="110" spans="1:20" ht="20" customHeight="1">
      <c r="A110" s="48">
        <f>K110</f>
        <v>-1</v>
      </c>
      <c r="B110" s="49">
        <v>103</v>
      </c>
      <c r="C110" s="50" t="s">
        <v>356</v>
      </c>
      <c r="D110" s="51" t="s">
        <v>672</v>
      </c>
      <c r="E110" s="51" t="s">
        <v>146</v>
      </c>
      <c r="F110" s="52">
        <v>6</v>
      </c>
      <c r="G110" s="69">
        <v>2</v>
      </c>
      <c r="H110" s="54">
        <v>2</v>
      </c>
      <c r="I110" s="54">
        <v>1</v>
      </c>
      <c r="J110" s="54">
        <v>2</v>
      </c>
      <c r="K110" s="55">
        <f t="shared" si="5"/>
        <v>-1</v>
      </c>
      <c r="L110" s="56">
        <f>'[1]January 2025'!S110</f>
        <v>5</v>
      </c>
      <c r="M110" s="56"/>
      <c r="N110" s="56"/>
      <c r="O110" s="56"/>
      <c r="P110" s="56"/>
      <c r="Q110" s="56">
        <f t="shared" si="6"/>
        <v>5</v>
      </c>
      <c r="R110" s="56"/>
      <c r="S110" s="56">
        <f t="shared" si="7"/>
        <v>5</v>
      </c>
      <c r="T110" s="57" t="s">
        <v>182</v>
      </c>
    </row>
    <row r="111" spans="1:20" ht="20" customHeight="1">
      <c r="A111" s="58">
        <f>K111</f>
        <v>-28</v>
      </c>
      <c r="B111" s="59">
        <v>104</v>
      </c>
      <c r="C111" s="70" t="s">
        <v>293</v>
      </c>
      <c r="D111" s="71" t="s">
        <v>674</v>
      </c>
      <c r="E111" s="83" t="s">
        <v>35</v>
      </c>
      <c r="F111" s="73">
        <v>63</v>
      </c>
      <c r="G111" s="74">
        <v>2</v>
      </c>
      <c r="H111" s="63"/>
      <c r="I111" s="63"/>
      <c r="J111" s="63"/>
      <c r="K111" s="64">
        <f t="shared" si="5"/>
        <v>-28</v>
      </c>
      <c r="L111" s="65">
        <f>'[1]January 2025'!S111</f>
        <v>35</v>
      </c>
      <c r="M111" s="65"/>
      <c r="N111" s="65"/>
      <c r="O111" s="65"/>
      <c r="P111" s="65"/>
      <c r="Q111" s="65">
        <f t="shared" si="6"/>
        <v>35</v>
      </c>
      <c r="R111" s="65"/>
      <c r="S111" s="65">
        <f t="shared" si="7"/>
        <v>35</v>
      </c>
      <c r="T111" s="66" t="s">
        <v>182</v>
      </c>
    </row>
    <row r="112" spans="1:20" ht="20" customHeight="1">
      <c r="A112" s="48">
        <f>K112</f>
        <v>-10</v>
      </c>
      <c r="B112" s="49">
        <v>105</v>
      </c>
      <c r="C112" s="50" t="s">
        <v>396</v>
      </c>
      <c r="D112" s="51" t="s">
        <v>675</v>
      </c>
      <c r="E112" s="51" t="s">
        <v>20</v>
      </c>
      <c r="F112" s="52">
        <v>27</v>
      </c>
      <c r="G112" s="69">
        <v>2</v>
      </c>
      <c r="H112" s="54"/>
      <c r="I112" s="54"/>
      <c r="J112" s="54"/>
      <c r="K112" s="55">
        <f t="shared" si="5"/>
        <v>-10</v>
      </c>
      <c r="L112" s="56">
        <f>'[1]January 2025'!S112</f>
        <v>18</v>
      </c>
      <c r="M112" s="56"/>
      <c r="N112" s="56"/>
      <c r="O112" s="56"/>
      <c r="P112" s="56"/>
      <c r="Q112" s="56">
        <f t="shared" si="6"/>
        <v>18</v>
      </c>
      <c r="R112" s="56">
        <v>1</v>
      </c>
      <c r="S112" s="56">
        <f>Q112-R112</f>
        <v>17</v>
      </c>
      <c r="T112" s="57" t="s">
        <v>964</v>
      </c>
    </row>
    <row r="113" spans="1:20" ht="20" customHeight="1">
      <c r="A113" s="58"/>
      <c r="B113" s="59">
        <v>106</v>
      </c>
      <c r="C113" s="70" t="s">
        <v>398</v>
      </c>
      <c r="D113" s="71" t="s">
        <v>677</v>
      </c>
      <c r="E113" s="71" t="s">
        <v>25</v>
      </c>
      <c r="F113" s="73">
        <v>16</v>
      </c>
      <c r="G113" s="74">
        <v>2</v>
      </c>
      <c r="H113" s="63"/>
      <c r="I113" s="63"/>
      <c r="J113" s="63"/>
      <c r="K113" s="64">
        <f t="shared" si="5"/>
        <v>17</v>
      </c>
      <c r="L113" s="65">
        <f>'[1]January 2025'!S113</f>
        <v>31</v>
      </c>
      <c r="M113" s="65">
        <v>3</v>
      </c>
      <c r="N113" s="65"/>
      <c r="O113" s="65"/>
      <c r="P113" s="65"/>
      <c r="Q113" s="65">
        <f>L113+M113</f>
        <v>34</v>
      </c>
      <c r="R113" s="65">
        <v>1</v>
      </c>
      <c r="S113" s="65">
        <f>Q113-R113</f>
        <v>33</v>
      </c>
      <c r="T113" s="66" t="s">
        <v>965</v>
      </c>
    </row>
    <row r="114" spans="1:20" ht="20" customHeight="1">
      <c r="A114" s="48"/>
      <c r="B114" s="49">
        <v>107</v>
      </c>
      <c r="C114" s="50" t="s">
        <v>294</v>
      </c>
      <c r="D114" s="51" t="s">
        <v>679</v>
      </c>
      <c r="E114" s="51" t="s">
        <v>37</v>
      </c>
      <c r="F114" s="52">
        <v>105</v>
      </c>
      <c r="G114" s="89">
        <v>4</v>
      </c>
      <c r="H114" s="54"/>
      <c r="I114" s="54"/>
      <c r="J114" s="54"/>
      <c r="K114" s="55">
        <f t="shared" si="5"/>
        <v>1</v>
      </c>
      <c r="L114" s="56">
        <f>'[1]January 2025'!S114</f>
        <v>107</v>
      </c>
      <c r="M114" s="56"/>
      <c r="N114" s="56"/>
      <c r="O114" s="56"/>
      <c r="P114" s="56"/>
      <c r="Q114" s="56">
        <f t="shared" si="6"/>
        <v>107</v>
      </c>
      <c r="R114" s="56">
        <v>1</v>
      </c>
      <c r="S114" s="56">
        <f>Q114-R114</f>
        <v>106</v>
      </c>
      <c r="T114" s="57" t="s">
        <v>966</v>
      </c>
    </row>
    <row r="115" spans="1:20" ht="20" customHeight="1">
      <c r="A115" s="58"/>
      <c r="B115" s="59">
        <v>108</v>
      </c>
      <c r="C115" s="70" t="s">
        <v>295</v>
      </c>
      <c r="D115" s="71" t="s">
        <v>680</v>
      </c>
      <c r="E115" s="71" t="s">
        <v>38</v>
      </c>
      <c r="F115" s="73">
        <v>63</v>
      </c>
      <c r="G115" s="62">
        <v>4</v>
      </c>
      <c r="H115" s="63"/>
      <c r="I115" s="63"/>
      <c r="J115" s="63"/>
      <c r="K115" s="64">
        <f t="shared" si="5"/>
        <v>0</v>
      </c>
      <c r="L115" s="65">
        <f>'[1]January 2025'!S115</f>
        <v>63</v>
      </c>
      <c r="M115" s="65"/>
      <c r="N115" s="65"/>
      <c r="O115" s="65"/>
      <c r="P115" s="65"/>
      <c r="Q115" s="65">
        <f t="shared" si="6"/>
        <v>63</v>
      </c>
      <c r="R115" s="65"/>
      <c r="S115" s="65">
        <f t="shared" si="7"/>
        <v>63</v>
      </c>
      <c r="T115" s="66"/>
    </row>
    <row r="116" spans="1:20" ht="20" customHeight="1">
      <c r="A116" s="48">
        <f>K116</f>
        <v>-36</v>
      </c>
      <c r="B116" s="49">
        <v>109</v>
      </c>
      <c r="C116" s="50" t="s">
        <v>397</v>
      </c>
      <c r="D116" s="88" t="s">
        <v>681</v>
      </c>
      <c r="E116" s="88" t="s">
        <v>24</v>
      </c>
      <c r="F116" s="52">
        <v>55</v>
      </c>
      <c r="G116" s="69">
        <v>4</v>
      </c>
      <c r="H116" s="54"/>
      <c r="I116" s="54"/>
      <c r="J116" s="54"/>
      <c r="K116" s="55">
        <f t="shared" si="5"/>
        <v>-36</v>
      </c>
      <c r="L116" s="56">
        <f>'[1]January 2025'!S116</f>
        <v>19</v>
      </c>
      <c r="M116" s="56"/>
      <c r="N116" s="56"/>
      <c r="O116" s="56"/>
      <c r="P116" s="56"/>
      <c r="Q116" s="56">
        <f t="shared" si="6"/>
        <v>19</v>
      </c>
      <c r="R116" s="56"/>
      <c r="S116" s="56">
        <f t="shared" si="7"/>
        <v>19</v>
      </c>
      <c r="T116" s="57"/>
    </row>
    <row r="117" spans="1:20" ht="20" customHeight="1">
      <c r="A117" s="58"/>
      <c r="B117" s="59">
        <v>110</v>
      </c>
      <c r="C117" s="70" t="s">
        <v>288</v>
      </c>
      <c r="D117" s="71" t="s">
        <v>682</v>
      </c>
      <c r="E117" s="71" t="s">
        <v>19</v>
      </c>
      <c r="F117" s="73">
        <v>6</v>
      </c>
      <c r="G117" s="62">
        <v>2</v>
      </c>
      <c r="H117" s="63">
        <v>3</v>
      </c>
      <c r="I117" s="63">
        <v>5</v>
      </c>
      <c r="J117" s="63"/>
      <c r="K117" s="64">
        <f>S117-F117</f>
        <v>0</v>
      </c>
      <c r="L117" s="65">
        <f>'[1]January 2025'!S117</f>
        <v>6</v>
      </c>
      <c r="M117" s="65"/>
      <c r="N117" s="65"/>
      <c r="O117" s="65"/>
      <c r="P117" s="65"/>
      <c r="Q117" s="65">
        <f t="shared" si="6"/>
        <v>6</v>
      </c>
      <c r="R117" s="65"/>
      <c r="S117" s="65">
        <f t="shared" si="7"/>
        <v>6</v>
      </c>
      <c r="T117" s="66"/>
    </row>
    <row r="118" spans="1:20" ht="20" customHeight="1">
      <c r="A118" s="48">
        <f>K118</f>
        <v>-1</v>
      </c>
      <c r="B118" s="49">
        <v>111</v>
      </c>
      <c r="C118" s="50" t="s">
        <v>298</v>
      </c>
      <c r="D118" s="51" t="s">
        <v>683</v>
      </c>
      <c r="E118" s="51" t="s">
        <v>41</v>
      </c>
      <c r="F118" s="52">
        <v>7</v>
      </c>
      <c r="G118" s="89">
        <v>2</v>
      </c>
      <c r="H118" s="54">
        <v>3</v>
      </c>
      <c r="I118" s="54">
        <v>3</v>
      </c>
      <c r="J118" s="54"/>
      <c r="K118" s="55">
        <f t="shared" ref="K118:K181" si="9">SUM(S118-F118)</f>
        <v>-1</v>
      </c>
      <c r="L118" s="56">
        <f>'[1]January 2025'!S118</f>
        <v>6</v>
      </c>
      <c r="M118" s="56"/>
      <c r="N118" s="56"/>
      <c r="O118" s="56"/>
      <c r="P118" s="56"/>
      <c r="Q118" s="56">
        <f t="shared" si="6"/>
        <v>6</v>
      </c>
      <c r="R118" s="56"/>
      <c r="S118" s="56">
        <f t="shared" si="7"/>
        <v>6</v>
      </c>
      <c r="T118" s="57"/>
    </row>
    <row r="119" spans="1:20" ht="20" customHeight="1">
      <c r="A119" s="58"/>
      <c r="B119" s="59">
        <v>112</v>
      </c>
      <c r="C119" s="70" t="s">
        <v>393</v>
      </c>
      <c r="D119" s="71" t="s">
        <v>684</v>
      </c>
      <c r="E119" s="71" t="s">
        <v>685</v>
      </c>
      <c r="F119" s="73">
        <v>26</v>
      </c>
      <c r="G119" s="62">
        <v>4</v>
      </c>
      <c r="H119" s="63"/>
      <c r="I119" s="63"/>
      <c r="J119" s="63"/>
      <c r="K119" s="64">
        <f t="shared" si="9"/>
        <v>16</v>
      </c>
      <c r="L119" s="65">
        <f>'[1]January 2025'!S119</f>
        <v>39</v>
      </c>
      <c r="M119" s="65">
        <v>3</v>
      </c>
      <c r="N119" s="65"/>
      <c r="O119" s="65"/>
      <c r="P119" s="65"/>
      <c r="Q119" s="65">
        <f>L119+M119+N119</f>
        <v>42</v>
      </c>
      <c r="R119" s="65"/>
      <c r="S119" s="65">
        <f t="shared" si="7"/>
        <v>42</v>
      </c>
      <c r="T119" s="66" t="s">
        <v>967</v>
      </c>
    </row>
    <row r="120" spans="1:20" ht="20" customHeight="1">
      <c r="A120" s="48">
        <f>K120</f>
        <v>-1</v>
      </c>
      <c r="B120" s="49">
        <v>113</v>
      </c>
      <c r="C120" s="50" t="s">
        <v>687</v>
      </c>
      <c r="D120" s="51" t="s">
        <v>688</v>
      </c>
      <c r="E120" s="51" t="s">
        <v>224</v>
      </c>
      <c r="F120" s="52">
        <v>4</v>
      </c>
      <c r="G120" s="89">
        <v>2</v>
      </c>
      <c r="H120" s="54">
        <v>2</v>
      </c>
      <c r="I120" s="54">
        <v>1</v>
      </c>
      <c r="J120" s="54"/>
      <c r="K120" s="55">
        <f t="shared" si="9"/>
        <v>-1</v>
      </c>
      <c r="L120" s="56">
        <f>'[1]January 2025'!S120</f>
        <v>3</v>
      </c>
      <c r="M120" s="56"/>
      <c r="N120" s="56"/>
      <c r="O120" s="56"/>
      <c r="P120" s="56"/>
      <c r="Q120" s="56">
        <f t="shared" si="6"/>
        <v>3</v>
      </c>
      <c r="R120" s="56"/>
      <c r="S120" s="56">
        <f t="shared" si="7"/>
        <v>3</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9"/>
        <v>-7</v>
      </c>
      <c r="L121" s="65">
        <f>'[1]January 2025'!S121</f>
        <v>1</v>
      </c>
      <c r="M121" s="65"/>
      <c r="N121" s="65"/>
      <c r="O121" s="65"/>
      <c r="P121" s="65"/>
      <c r="Q121" s="65">
        <f t="shared" si="6"/>
        <v>1</v>
      </c>
      <c r="R121" s="65"/>
      <c r="S121" s="65">
        <f t="shared" si="7"/>
        <v>1</v>
      </c>
      <c r="T121" s="78" t="s">
        <v>693</v>
      </c>
    </row>
    <row r="122" spans="1:20" ht="20" customHeight="1">
      <c r="A122" s="48">
        <f>K122</f>
        <v>-4</v>
      </c>
      <c r="B122" s="49">
        <v>115</v>
      </c>
      <c r="C122" s="50" t="s">
        <v>297</v>
      </c>
      <c r="D122" s="51" t="s">
        <v>694</v>
      </c>
      <c r="E122" s="82" t="s">
        <v>695</v>
      </c>
      <c r="F122" s="52">
        <v>10</v>
      </c>
      <c r="G122" s="69">
        <v>2</v>
      </c>
      <c r="H122" s="54"/>
      <c r="I122" s="54"/>
      <c r="J122" s="54" t="s">
        <v>629</v>
      </c>
      <c r="K122" s="55">
        <f t="shared" si="9"/>
        <v>-4</v>
      </c>
      <c r="L122" s="56">
        <f>'[1]January 2025'!S122</f>
        <v>6</v>
      </c>
      <c r="M122" s="56"/>
      <c r="N122" s="56"/>
      <c r="O122" s="56"/>
      <c r="P122" s="56"/>
      <c r="Q122" s="56">
        <f t="shared" si="6"/>
        <v>6</v>
      </c>
      <c r="R122" s="56"/>
      <c r="S122" s="56">
        <f t="shared" si="7"/>
        <v>6</v>
      </c>
      <c r="T122" s="78" t="s">
        <v>696</v>
      </c>
    </row>
    <row r="123" spans="1:20" ht="20" customHeight="1">
      <c r="A123" s="58"/>
      <c r="B123" s="59">
        <v>116</v>
      </c>
      <c r="C123" s="70" t="s">
        <v>395</v>
      </c>
      <c r="D123" s="71" t="s">
        <v>697</v>
      </c>
      <c r="E123" s="71" t="s">
        <v>230</v>
      </c>
      <c r="F123" s="73">
        <v>4</v>
      </c>
      <c r="G123" s="74">
        <v>2</v>
      </c>
      <c r="H123" s="63"/>
      <c r="I123" s="410" t="s">
        <v>629</v>
      </c>
      <c r="J123" s="411"/>
      <c r="K123" s="64">
        <f t="shared" si="9"/>
        <v>1</v>
      </c>
      <c r="L123" s="65">
        <f>'[1]January 2025'!S123</f>
        <v>5</v>
      </c>
      <c r="M123" s="65"/>
      <c r="N123" s="65"/>
      <c r="O123" s="65"/>
      <c r="P123" s="65"/>
      <c r="Q123" s="65">
        <f t="shared" si="6"/>
        <v>5</v>
      </c>
      <c r="R123" s="65"/>
      <c r="S123" s="65">
        <f t="shared" si="7"/>
        <v>5</v>
      </c>
      <c r="T123" s="66" t="s">
        <v>182</v>
      </c>
    </row>
    <row r="124" spans="1:20" ht="20" customHeight="1">
      <c r="A124" s="48">
        <f>K124</f>
        <v>-5</v>
      </c>
      <c r="B124" s="49">
        <v>117</v>
      </c>
      <c r="C124" s="50" t="s">
        <v>698</v>
      </c>
      <c r="D124" s="51" t="s">
        <v>699</v>
      </c>
      <c r="E124" s="51" t="s">
        <v>700</v>
      </c>
      <c r="F124" s="52">
        <v>6</v>
      </c>
      <c r="G124" s="69">
        <v>4</v>
      </c>
      <c r="H124" s="54" t="s">
        <v>182</v>
      </c>
      <c r="I124" s="54">
        <v>1</v>
      </c>
      <c r="J124" s="54"/>
      <c r="K124" s="55">
        <f t="shared" si="9"/>
        <v>-5</v>
      </c>
      <c r="L124" s="56">
        <f>'[1]January 2025'!S124</f>
        <v>1</v>
      </c>
      <c r="M124" s="56"/>
      <c r="N124" s="56"/>
      <c r="O124" s="56"/>
      <c r="P124" s="56"/>
      <c r="Q124" s="56">
        <f t="shared" si="6"/>
        <v>1</v>
      </c>
      <c r="R124" s="56"/>
      <c r="S124" s="56">
        <f t="shared" si="7"/>
        <v>1</v>
      </c>
      <c r="T124" s="57"/>
    </row>
    <row r="125" spans="1:20" ht="20" customHeight="1">
      <c r="A125" s="58">
        <f>K125</f>
        <v>-6</v>
      </c>
      <c r="B125" s="59">
        <v>118</v>
      </c>
      <c r="C125" s="70" t="s">
        <v>304</v>
      </c>
      <c r="D125" s="71" t="s">
        <v>701</v>
      </c>
      <c r="E125" s="71" t="s">
        <v>702</v>
      </c>
      <c r="F125" s="73">
        <v>16</v>
      </c>
      <c r="G125" s="74">
        <v>1</v>
      </c>
      <c r="H125" s="63">
        <v>1</v>
      </c>
      <c r="I125" s="63">
        <v>1</v>
      </c>
      <c r="J125" s="63">
        <v>8</v>
      </c>
      <c r="K125" s="64">
        <f t="shared" si="9"/>
        <v>-6</v>
      </c>
      <c r="L125" s="65">
        <f>'[1]January 2025'!S125</f>
        <v>10</v>
      </c>
      <c r="M125" s="65"/>
      <c r="N125" s="65"/>
      <c r="O125" s="65"/>
      <c r="P125" s="65"/>
      <c r="Q125" s="65">
        <f t="shared" si="6"/>
        <v>10</v>
      </c>
      <c r="R125" s="65"/>
      <c r="S125" s="65">
        <f t="shared" si="7"/>
        <v>10</v>
      </c>
      <c r="T125" s="78" t="s">
        <v>703</v>
      </c>
    </row>
    <row r="126" spans="1:20" ht="20" customHeight="1">
      <c r="A126" s="48">
        <f>K126</f>
        <v>-5</v>
      </c>
      <c r="B126" s="49">
        <v>119</v>
      </c>
      <c r="C126" s="50" t="s">
        <v>378</v>
      </c>
      <c r="D126" s="51" t="s">
        <v>704</v>
      </c>
      <c r="E126" s="82" t="s">
        <v>705</v>
      </c>
      <c r="F126" s="52">
        <v>9</v>
      </c>
      <c r="G126" s="89">
        <v>4</v>
      </c>
      <c r="H126" s="54"/>
      <c r="I126" s="54"/>
      <c r="J126" s="54" t="s">
        <v>629</v>
      </c>
      <c r="K126" s="55">
        <f t="shared" si="9"/>
        <v>-5</v>
      </c>
      <c r="L126" s="56">
        <f>'[1]January 2025'!S126</f>
        <v>4</v>
      </c>
      <c r="M126" s="56"/>
      <c r="N126" s="56"/>
      <c r="O126" s="56"/>
      <c r="P126" s="56"/>
      <c r="Q126" s="56">
        <f t="shared" si="6"/>
        <v>4</v>
      </c>
      <c r="R126" s="56"/>
      <c r="S126" s="56">
        <f t="shared" si="7"/>
        <v>4</v>
      </c>
      <c r="T126" s="78" t="s">
        <v>706</v>
      </c>
    </row>
    <row r="127" spans="1:20" ht="20" customHeight="1">
      <c r="A127" s="58"/>
      <c r="B127" s="59">
        <v>120</v>
      </c>
      <c r="C127" s="70" t="s">
        <v>306</v>
      </c>
      <c r="D127" s="71" t="s">
        <v>707</v>
      </c>
      <c r="E127" s="71" t="s">
        <v>142</v>
      </c>
      <c r="F127" s="73">
        <v>2</v>
      </c>
      <c r="G127" s="74">
        <v>2</v>
      </c>
      <c r="H127" s="63">
        <v>1</v>
      </c>
      <c r="I127" s="63">
        <v>1</v>
      </c>
      <c r="J127" s="63"/>
      <c r="K127" s="64">
        <f t="shared" si="9"/>
        <v>0</v>
      </c>
      <c r="L127" s="65">
        <f>'[1]January 2025'!S127</f>
        <v>2</v>
      </c>
      <c r="M127" s="65"/>
      <c r="N127" s="65"/>
      <c r="O127" s="65"/>
      <c r="P127" s="65"/>
      <c r="Q127" s="65">
        <f t="shared" si="6"/>
        <v>2</v>
      </c>
      <c r="R127" s="65"/>
      <c r="S127" s="65">
        <f t="shared" si="7"/>
        <v>2</v>
      </c>
      <c r="T127" s="66"/>
    </row>
    <row r="128" spans="1:20" ht="20" customHeight="1">
      <c r="A128" s="48">
        <f>K128</f>
        <v>-4</v>
      </c>
      <c r="B128" s="49">
        <v>121</v>
      </c>
      <c r="C128" s="50" t="s">
        <v>376</v>
      </c>
      <c r="D128" s="51" t="s">
        <v>370</v>
      </c>
      <c r="E128" s="82" t="s">
        <v>377</v>
      </c>
      <c r="F128" s="52">
        <v>24</v>
      </c>
      <c r="G128" s="69">
        <v>1</v>
      </c>
      <c r="H128" s="54"/>
      <c r="I128" s="54"/>
      <c r="J128" s="54" t="s">
        <v>629</v>
      </c>
      <c r="K128" s="55">
        <f t="shared" si="9"/>
        <v>-4</v>
      </c>
      <c r="L128" s="56">
        <f>'[1]January 2025'!S128</f>
        <v>21</v>
      </c>
      <c r="M128" s="56"/>
      <c r="N128" s="56"/>
      <c r="O128" s="56"/>
      <c r="P128" s="56"/>
      <c r="Q128" s="56">
        <f t="shared" si="6"/>
        <v>21</v>
      </c>
      <c r="R128" s="56">
        <v>1</v>
      </c>
      <c r="S128" s="56">
        <f>Q128-R128</f>
        <v>20</v>
      </c>
      <c r="T128" s="57" t="s">
        <v>968</v>
      </c>
    </row>
    <row r="129" spans="1:20" ht="20" customHeight="1">
      <c r="A129" s="58">
        <f>K129</f>
        <v>-10</v>
      </c>
      <c r="B129" s="59">
        <v>122</v>
      </c>
      <c r="C129" s="70" t="s">
        <v>401</v>
      </c>
      <c r="D129" s="71" t="s">
        <v>709</v>
      </c>
      <c r="E129" s="72" t="s">
        <v>710</v>
      </c>
      <c r="F129" s="73">
        <v>10</v>
      </c>
      <c r="G129" s="74">
        <v>2</v>
      </c>
      <c r="H129" s="63"/>
      <c r="I129" s="410" t="s">
        <v>629</v>
      </c>
      <c r="J129" s="411"/>
      <c r="K129" s="64">
        <f t="shared" si="9"/>
        <v>-10</v>
      </c>
      <c r="L129" s="65">
        <f>'[1]January 2025'!S129</f>
        <v>0</v>
      </c>
      <c r="M129" s="65"/>
      <c r="N129" s="65"/>
      <c r="O129" s="65"/>
      <c r="P129" s="65"/>
      <c r="Q129" s="65">
        <f t="shared" si="6"/>
        <v>0</v>
      </c>
      <c r="R129" s="65"/>
      <c r="S129" s="65">
        <f t="shared" si="7"/>
        <v>0</v>
      </c>
      <c r="T129" s="66"/>
    </row>
    <row r="130" spans="1:20" ht="20" customHeight="1">
      <c r="A130" s="48">
        <f>K130</f>
        <v>-1</v>
      </c>
      <c r="B130" s="49">
        <v>123</v>
      </c>
      <c r="C130" s="50" t="s">
        <v>402</v>
      </c>
      <c r="D130" s="51" t="s">
        <v>711</v>
      </c>
      <c r="E130" s="82" t="s">
        <v>712</v>
      </c>
      <c r="F130" s="52">
        <v>2</v>
      </c>
      <c r="G130" s="69">
        <v>2</v>
      </c>
      <c r="H130" s="54"/>
      <c r="I130" s="54"/>
      <c r="J130" s="54" t="s">
        <v>629</v>
      </c>
      <c r="K130" s="55">
        <f t="shared" si="9"/>
        <v>-1</v>
      </c>
      <c r="L130" s="56">
        <f>'[1]January 2025'!S130</f>
        <v>1</v>
      </c>
      <c r="M130" s="56"/>
      <c r="N130" s="56"/>
      <c r="O130" s="56"/>
      <c r="P130" s="56"/>
      <c r="Q130" s="56">
        <f t="shared" si="6"/>
        <v>1</v>
      </c>
      <c r="R130" s="56"/>
      <c r="S130" s="56">
        <f t="shared" si="7"/>
        <v>1</v>
      </c>
      <c r="T130" s="57" t="s">
        <v>182</v>
      </c>
    </row>
    <row r="131" spans="1:20" ht="20" customHeight="1">
      <c r="A131" s="58"/>
      <c r="B131" s="59">
        <v>124</v>
      </c>
      <c r="C131" s="70" t="s">
        <v>403</v>
      </c>
      <c r="D131" s="71" t="s">
        <v>713</v>
      </c>
      <c r="E131" s="71" t="s">
        <v>410</v>
      </c>
      <c r="F131" s="73">
        <v>2</v>
      </c>
      <c r="G131" s="74">
        <v>2</v>
      </c>
      <c r="H131" s="63"/>
      <c r="I131" s="410" t="s">
        <v>629</v>
      </c>
      <c r="J131" s="411"/>
      <c r="K131" s="64">
        <f t="shared" si="9"/>
        <v>0</v>
      </c>
      <c r="L131" s="65">
        <f>'[1]January 2025'!S131</f>
        <v>2</v>
      </c>
      <c r="M131" s="65"/>
      <c r="N131" s="65"/>
      <c r="O131" s="65"/>
      <c r="P131" s="65"/>
      <c r="Q131" s="65">
        <f t="shared" si="6"/>
        <v>2</v>
      </c>
      <c r="R131" s="65"/>
      <c r="S131" s="65">
        <f t="shared" si="7"/>
        <v>2</v>
      </c>
      <c r="T131" s="66"/>
    </row>
    <row r="132" spans="1:20" ht="20" customHeight="1">
      <c r="A132" s="48">
        <f t="shared" ref="A132:A143" si="10">K132</f>
        <v>-4</v>
      </c>
      <c r="B132" s="49">
        <v>125</v>
      </c>
      <c r="C132" s="90" t="s">
        <v>714</v>
      </c>
      <c r="D132" s="67" t="s">
        <v>715</v>
      </c>
      <c r="E132" s="67" t="s">
        <v>716</v>
      </c>
      <c r="F132" s="68">
        <v>4</v>
      </c>
      <c r="G132" s="69">
        <v>4</v>
      </c>
      <c r="H132" s="54"/>
      <c r="I132" s="54"/>
      <c r="J132" s="54"/>
      <c r="K132" s="55">
        <f t="shared" si="9"/>
        <v>-4</v>
      </c>
      <c r="L132" s="56">
        <f>'[1]January 2025'!S132</f>
        <v>0</v>
      </c>
      <c r="M132" s="56"/>
      <c r="N132" s="56"/>
      <c r="O132" s="56"/>
      <c r="P132" s="56"/>
      <c r="Q132" s="56">
        <f t="shared" si="6"/>
        <v>0</v>
      </c>
      <c r="R132" s="56"/>
      <c r="S132" s="56">
        <f t="shared" si="7"/>
        <v>0</v>
      </c>
      <c r="T132" s="57"/>
    </row>
    <row r="133" spans="1:20" ht="20" customHeight="1">
      <c r="A133" s="58">
        <f t="shared" si="10"/>
        <v>-2</v>
      </c>
      <c r="B133" s="59">
        <v>126</v>
      </c>
      <c r="C133" s="70" t="s">
        <v>404</v>
      </c>
      <c r="D133" s="71" t="s">
        <v>717</v>
      </c>
      <c r="E133" s="71" t="s">
        <v>411</v>
      </c>
      <c r="F133" s="73">
        <v>4</v>
      </c>
      <c r="G133" s="74">
        <v>4</v>
      </c>
      <c r="H133" s="63"/>
      <c r="I133" s="410" t="s">
        <v>629</v>
      </c>
      <c r="J133" s="411"/>
      <c r="K133" s="64">
        <f t="shared" si="9"/>
        <v>-2</v>
      </c>
      <c r="L133" s="65">
        <f>'[1]January 2025'!S133</f>
        <v>2</v>
      </c>
      <c r="M133" s="65"/>
      <c r="N133" s="65"/>
      <c r="O133" s="65"/>
      <c r="P133" s="65"/>
      <c r="Q133" s="65">
        <f t="shared" si="6"/>
        <v>2</v>
      </c>
      <c r="R133" s="65"/>
      <c r="S133" s="65">
        <f t="shared" si="7"/>
        <v>2</v>
      </c>
      <c r="T133" s="66" t="s">
        <v>182</v>
      </c>
    </row>
    <row r="134" spans="1:20" ht="20" customHeight="1">
      <c r="A134" s="48">
        <f t="shared" si="10"/>
        <v>-10</v>
      </c>
      <c r="B134" s="49">
        <v>127</v>
      </c>
      <c r="C134" s="90" t="s">
        <v>718</v>
      </c>
      <c r="D134" s="67" t="s">
        <v>719</v>
      </c>
      <c r="E134" s="67" t="s">
        <v>720</v>
      </c>
      <c r="F134" s="68">
        <v>10</v>
      </c>
      <c r="G134" s="69">
        <v>4</v>
      </c>
      <c r="H134" s="54"/>
      <c r="I134" s="54"/>
      <c r="J134" s="54"/>
      <c r="K134" s="55">
        <f t="shared" si="9"/>
        <v>-10</v>
      </c>
      <c r="L134" s="56">
        <f>'[1]January 2025'!S134</f>
        <v>0</v>
      </c>
      <c r="M134" s="56"/>
      <c r="N134" s="56"/>
      <c r="O134" s="56"/>
      <c r="P134" s="56"/>
      <c r="Q134" s="56">
        <f t="shared" si="6"/>
        <v>0</v>
      </c>
      <c r="R134" s="56"/>
      <c r="S134" s="56">
        <f t="shared" si="7"/>
        <v>0</v>
      </c>
      <c r="T134" s="57"/>
    </row>
    <row r="135" spans="1:20" ht="20" customHeight="1">
      <c r="A135" s="58">
        <f t="shared" si="10"/>
        <v>-4</v>
      </c>
      <c r="B135" s="59">
        <v>128</v>
      </c>
      <c r="C135" s="60" t="s">
        <v>721</v>
      </c>
      <c r="D135" s="61" t="s">
        <v>722</v>
      </c>
      <c r="E135" s="61" t="s">
        <v>723</v>
      </c>
      <c r="F135" s="59">
        <v>4</v>
      </c>
      <c r="G135" s="74">
        <v>4</v>
      </c>
      <c r="H135" s="63"/>
      <c r="I135" s="410" t="s">
        <v>629</v>
      </c>
      <c r="J135" s="411"/>
      <c r="K135" s="64">
        <f t="shared" si="9"/>
        <v>-4</v>
      </c>
      <c r="L135" s="65">
        <f>'[1]January 2025'!S135</f>
        <v>1</v>
      </c>
      <c r="M135" s="65"/>
      <c r="N135" s="65"/>
      <c r="O135" s="65"/>
      <c r="P135" s="65"/>
      <c r="Q135" s="65">
        <f t="shared" si="6"/>
        <v>1</v>
      </c>
      <c r="R135" s="65">
        <v>1</v>
      </c>
      <c r="S135" s="65">
        <f>Q135-R135</f>
        <v>0</v>
      </c>
      <c r="T135" s="66" t="s">
        <v>969</v>
      </c>
    </row>
    <row r="136" spans="1:20" ht="20" customHeight="1">
      <c r="A136" s="48">
        <f t="shared" si="10"/>
        <v>-1</v>
      </c>
      <c r="B136" s="49">
        <v>129</v>
      </c>
      <c r="C136" s="90" t="s">
        <v>405</v>
      </c>
      <c r="D136" s="67" t="s">
        <v>724</v>
      </c>
      <c r="E136" s="67" t="s">
        <v>412</v>
      </c>
      <c r="F136" s="68">
        <v>2</v>
      </c>
      <c r="G136" s="69">
        <v>1</v>
      </c>
      <c r="H136" s="54"/>
      <c r="I136" s="54"/>
      <c r="J136" s="54" t="s">
        <v>629</v>
      </c>
      <c r="K136" s="55">
        <f t="shared" si="9"/>
        <v>-1</v>
      </c>
      <c r="L136" s="56">
        <f>'[1]January 2025'!S136</f>
        <v>1</v>
      </c>
      <c r="M136" s="56"/>
      <c r="N136" s="56"/>
      <c r="O136" s="56"/>
      <c r="P136" s="56"/>
      <c r="Q136" s="56">
        <f t="shared" si="6"/>
        <v>1</v>
      </c>
      <c r="R136" s="56"/>
      <c r="S136" s="56">
        <f t="shared" si="7"/>
        <v>1</v>
      </c>
      <c r="T136" s="57"/>
    </row>
    <row r="137" spans="1:20" ht="20" customHeight="1">
      <c r="A137" s="58">
        <f t="shared" si="10"/>
        <v>-1</v>
      </c>
      <c r="B137" s="59">
        <v>130</v>
      </c>
      <c r="C137" s="70" t="s">
        <v>406</v>
      </c>
      <c r="D137" s="71" t="s">
        <v>725</v>
      </c>
      <c r="E137" s="71" t="s">
        <v>413</v>
      </c>
      <c r="F137" s="73">
        <v>2</v>
      </c>
      <c r="G137" s="74">
        <v>4</v>
      </c>
      <c r="H137" s="63"/>
      <c r="I137" s="410" t="s">
        <v>629</v>
      </c>
      <c r="J137" s="411"/>
      <c r="K137" s="64">
        <f t="shared" si="9"/>
        <v>-1</v>
      </c>
      <c r="L137" s="65">
        <f>'[1]January 2025'!S137</f>
        <v>1</v>
      </c>
      <c r="M137" s="65"/>
      <c r="N137" s="65"/>
      <c r="O137" s="65"/>
      <c r="P137" s="65"/>
      <c r="Q137" s="65">
        <f t="shared" si="6"/>
        <v>1</v>
      </c>
      <c r="R137" s="65"/>
      <c r="S137" s="65">
        <f t="shared" si="7"/>
        <v>1</v>
      </c>
      <c r="T137" s="66"/>
    </row>
    <row r="138" spans="1:20" ht="20" customHeight="1">
      <c r="A138" s="48">
        <f t="shared" si="10"/>
        <v>-4</v>
      </c>
      <c r="B138" s="49">
        <v>131</v>
      </c>
      <c r="C138" s="50" t="s">
        <v>726</v>
      </c>
      <c r="D138" s="51" t="s">
        <v>727</v>
      </c>
      <c r="E138" s="82" t="s">
        <v>728</v>
      </c>
      <c r="F138" s="52">
        <v>4</v>
      </c>
      <c r="G138" s="69">
        <v>4</v>
      </c>
      <c r="H138" s="54"/>
      <c r="I138" s="54"/>
      <c r="J138" s="54"/>
      <c r="K138" s="55">
        <f t="shared" si="9"/>
        <v>-4</v>
      </c>
      <c r="L138" s="56">
        <f>'[1]January 2025'!S138</f>
        <v>0</v>
      </c>
      <c r="M138" s="56"/>
      <c r="N138" s="56"/>
      <c r="O138" s="56"/>
      <c r="P138" s="56"/>
      <c r="Q138" s="56">
        <f t="shared" ref="Q138:Q201" si="11">L138</f>
        <v>0</v>
      </c>
      <c r="R138" s="56"/>
      <c r="S138" s="56">
        <f t="shared" ref="S138:S201" si="12">Q138</f>
        <v>0</v>
      </c>
      <c r="T138" s="57"/>
    </row>
    <row r="139" spans="1:20" ht="20" customHeight="1">
      <c r="A139" s="58">
        <f t="shared" si="10"/>
        <v>-4</v>
      </c>
      <c r="B139" s="59">
        <v>132</v>
      </c>
      <c r="C139" s="60" t="s">
        <v>729</v>
      </c>
      <c r="D139" s="94" t="s">
        <v>730</v>
      </c>
      <c r="E139" s="61" t="s">
        <v>731</v>
      </c>
      <c r="F139" s="59">
        <v>4</v>
      </c>
      <c r="G139" s="74">
        <v>2</v>
      </c>
      <c r="H139" s="95"/>
      <c r="I139" s="95"/>
      <c r="J139" s="95"/>
      <c r="K139" s="64">
        <f t="shared" si="9"/>
        <v>-4</v>
      </c>
      <c r="L139" s="65">
        <f>'[1]January 2025'!S139</f>
        <v>0</v>
      </c>
      <c r="M139" s="65"/>
      <c r="N139" s="65"/>
      <c r="O139" s="65"/>
      <c r="P139" s="65"/>
      <c r="Q139" s="65">
        <f t="shared" si="11"/>
        <v>0</v>
      </c>
      <c r="R139" s="65"/>
      <c r="S139" s="65">
        <f t="shared" si="12"/>
        <v>0</v>
      </c>
      <c r="T139" s="66"/>
    </row>
    <row r="140" spans="1:20" ht="20" customHeight="1">
      <c r="A140" s="48">
        <f t="shared" si="10"/>
        <v>-2</v>
      </c>
      <c r="B140" s="49">
        <v>133</v>
      </c>
      <c r="C140" s="90" t="s">
        <v>732</v>
      </c>
      <c r="D140" s="67" t="s">
        <v>733</v>
      </c>
      <c r="E140" s="67" t="s">
        <v>734</v>
      </c>
      <c r="F140" s="68">
        <v>2</v>
      </c>
      <c r="G140" s="69">
        <v>2</v>
      </c>
      <c r="H140" s="54"/>
      <c r="I140" s="54"/>
      <c r="J140" s="54"/>
      <c r="K140" s="55">
        <f t="shared" si="9"/>
        <v>-2</v>
      </c>
      <c r="L140" s="56">
        <f>'[1]January 2025'!S140</f>
        <v>0</v>
      </c>
      <c r="M140" s="56"/>
      <c r="N140" s="56"/>
      <c r="O140" s="56"/>
      <c r="P140" s="56"/>
      <c r="Q140" s="56">
        <f t="shared" si="11"/>
        <v>0</v>
      </c>
      <c r="R140" s="56"/>
      <c r="S140" s="56">
        <f t="shared" si="12"/>
        <v>0</v>
      </c>
      <c r="T140" s="57"/>
    </row>
    <row r="141" spans="1:20" ht="20" customHeight="1">
      <c r="A141" s="58">
        <f t="shared" si="10"/>
        <v>-2</v>
      </c>
      <c r="B141" s="59">
        <v>134</v>
      </c>
      <c r="C141" s="60" t="s">
        <v>407</v>
      </c>
      <c r="D141" s="61" t="s">
        <v>735</v>
      </c>
      <c r="E141" s="61" t="s">
        <v>414</v>
      </c>
      <c r="F141" s="59">
        <v>2</v>
      </c>
      <c r="G141" s="74">
        <v>2</v>
      </c>
      <c r="H141" s="63"/>
      <c r="I141" s="63"/>
      <c r="J141" s="63"/>
      <c r="K141" s="64">
        <f t="shared" si="9"/>
        <v>-2</v>
      </c>
      <c r="L141" s="65">
        <f>'[1]January 2025'!S141</f>
        <v>0</v>
      </c>
      <c r="M141" s="65"/>
      <c r="N141" s="65"/>
      <c r="O141" s="65"/>
      <c r="P141" s="65"/>
      <c r="Q141" s="65">
        <f t="shared" si="11"/>
        <v>0</v>
      </c>
      <c r="R141" s="65"/>
      <c r="S141" s="65">
        <f t="shared" si="12"/>
        <v>0</v>
      </c>
      <c r="T141" s="66"/>
    </row>
    <row r="142" spans="1:20" ht="20" customHeight="1">
      <c r="A142" s="48">
        <f t="shared" si="10"/>
        <v>-2</v>
      </c>
      <c r="B142" s="49">
        <v>135</v>
      </c>
      <c r="C142" s="90" t="s">
        <v>408</v>
      </c>
      <c r="D142" s="67" t="s">
        <v>736</v>
      </c>
      <c r="E142" s="67" t="s">
        <v>200</v>
      </c>
      <c r="F142" s="68">
        <v>2</v>
      </c>
      <c r="G142" s="69">
        <v>2</v>
      </c>
      <c r="H142" s="96"/>
      <c r="I142" s="96"/>
      <c r="J142" s="97"/>
      <c r="K142" s="55">
        <f t="shared" si="9"/>
        <v>-2</v>
      </c>
      <c r="L142" s="56">
        <f>'[1]January 2025'!S142</f>
        <v>0</v>
      </c>
      <c r="M142" s="56"/>
      <c r="N142" s="56"/>
      <c r="O142" s="56"/>
      <c r="P142" s="56"/>
      <c r="Q142" s="56">
        <f t="shared" si="11"/>
        <v>0</v>
      </c>
      <c r="R142" s="56"/>
      <c r="S142" s="56">
        <f t="shared" si="12"/>
        <v>0</v>
      </c>
      <c r="T142" s="57"/>
    </row>
    <row r="143" spans="1:20" ht="20" customHeight="1">
      <c r="A143" s="58">
        <f t="shared" si="10"/>
        <v>-2</v>
      </c>
      <c r="B143" s="59">
        <v>136</v>
      </c>
      <c r="C143" s="60" t="s">
        <v>737</v>
      </c>
      <c r="D143" s="61" t="s">
        <v>738</v>
      </c>
      <c r="E143" s="61" t="s">
        <v>739</v>
      </c>
      <c r="F143" s="59">
        <v>2</v>
      </c>
      <c r="G143" s="62">
        <v>2</v>
      </c>
      <c r="H143" s="98"/>
      <c r="I143" s="98"/>
      <c r="J143" s="98"/>
      <c r="K143" s="64">
        <f t="shared" si="9"/>
        <v>-2</v>
      </c>
      <c r="L143" s="65">
        <f>'[1]January 2025'!S143</f>
        <v>0</v>
      </c>
      <c r="M143" s="65"/>
      <c r="N143" s="65"/>
      <c r="O143" s="65"/>
      <c r="P143" s="65"/>
      <c r="Q143" s="65">
        <f t="shared" si="11"/>
        <v>0</v>
      </c>
      <c r="R143" s="65"/>
      <c r="S143" s="65">
        <f t="shared" si="12"/>
        <v>0</v>
      </c>
      <c r="T143" s="66"/>
    </row>
    <row r="144" spans="1:20" ht="20" customHeight="1">
      <c r="A144" s="48"/>
      <c r="B144" s="49">
        <v>137</v>
      </c>
      <c r="C144" s="90" t="s">
        <v>316</v>
      </c>
      <c r="D144" s="67" t="s">
        <v>740</v>
      </c>
      <c r="E144" s="67" t="s">
        <v>69</v>
      </c>
      <c r="F144" s="68">
        <v>9</v>
      </c>
      <c r="G144" s="69">
        <v>1</v>
      </c>
      <c r="H144" s="96">
        <v>7</v>
      </c>
      <c r="I144" s="96">
        <v>2</v>
      </c>
      <c r="J144" s="97">
        <v>4</v>
      </c>
      <c r="K144" s="55">
        <f t="shared" si="9"/>
        <v>4</v>
      </c>
      <c r="L144" s="56">
        <f>'[1]January 2025'!S144</f>
        <v>13</v>
      </c>
      <c r="M144" s="56"/>
      <c r="N144" s="56"/>
      <c r="O144" s="56"/>
      <c r="P144" s="56"/>
      <c r="Q144" s="56">
        <f t="shared" si="11"/>
        <v>13</v>
      </c>
      <c r="R144" s="56"/>
      <c r="S144" s="56">
        <f t="shared" si="12"/>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9"/>
        <v>0</v>
      </c>
      <c r="L145" s="65">
        <f>'[1]January 2025'!S145</f>
        <v>2</v>
      </c>
      <c r="M145" s="65"/>
      <c r="N145" s="65"/>
      <c r="O145" s="65"/>
      <c r="P145" s="65"/>
      <c r="Q145" s="65">
        <f t="shared" si="11"/>
        <v>2</v>
      </c>
      <c r="R145" s="65"/>
      <c r="S145" s="65">
        <f t="shared" si="12"/>
        <v>2</v>
      </c>
      <c r="T145" s="66"/>
    </row>
    <row r="146" spans="1:20" ht="20" customHeight="1">
      <c r="A146" s="48">
        <f>K146</f>
        <v>-1</v>
      </c>
      <c r="B146" s="49">
        <v>139</v>
      </c>
      <c r="C146" s="50" t="s">
        <v>367</v>
      </c>
      <c r="D146" s="51" t="s">
        <v>743</v>
      </c>
      <c r="E146" s="51" t="s">
        <v>744</v>
      </c>
      <c r="F146" s="52">
        <v>5</v>
      </c>
      <c r="G146" s="89">
        <v>2</v>
      </c>
      <c r="H146" s="97"/>
      <c r="I146" s="97">
        <v>4</v>
      </c>
      <c r="J146" s="97"/>
      <c r="K146" s="55">
        <f t="shared" si="9"/>
        <v>-1</v>
      </c>
      <c r="L146" s="56">
        <f>'[1]January 2025'!S146</f>
        <v>4</v>
      </c>
      <c r="M146" s="56"/>
      <c r="N146" s="56"/>
      <c r="O146" s="56"/>
      <c r="P146" s="56"/>
      <c r="Q146" s="56">
        <f t="shared" si="11"/>
        <v>4</v>
      </c>
      <c r="R146" s="56"/>
      <c r="S146" s="56">
        <f t="shared" si="12"/>
        <v>4</v>
      </c>
      <c r="T146" s="57" t="s">
        <v>182</v>
      </c>
    </row>
    <row r="147" spans="1:20" ht="20" customHeight="1">
      <c r="A147" s="58"/>
      <c r="B147" s="59">
        <v>140</v>
      </c>
      <c r="C147" s="70" t="s">
        <v>365</v>
      </c>
      <c r="D147" s="71" t="s">
        <v>746</v>
      </c>
      <c r="E147" s="72" t="s">
        <v>747</v>
      </c>
      <c r="F147" s="73">
        <v>10</v>
      </c>
      <c r="G147" s="62">
        <v>2</v>
      </c>
      <c r="H147" s="98"/>
      <c r="I147" s="410" t="s">
        <v>629</v>
      </c>
      <c r="J147" s="411"/>
      <c r="K147" s="64">
        <f t="shared" si="9"/>
        <v>2</v>
      </c>
      <c r="L147" s="65">
        <f>'[1]January 2025'!S147</f>
        <v>12</v>
      </c>
      <c r="M147" s="65"/>
      <c r="N147" s="65"/>
      <c r="O147" s="65"/>
      <c r="P147" s="65"/>
      <c r="Q147" s="65">
        <f t="shared" si="11"/>
        <v>12</v>
      </c>
      <c r="R147" s="65"/>
      <c r="S147" s="65">
        <f t="shared" si="12"/>
        <v>12</v>
      </c>
      <c r="T147" s="66"/>
    </row>
    <row r="148" spans="1:20" ht="20" customHeight="1">
      <c r="A148" s="48">
        <f>K148</f>
        <v>-3</v>
      </c>
      <c r="B148" s="49">
        <v>141</v>
      </c>
      <c r="C148" s="50" t="s">
        <v>359</v>
      </c>
      <c r="D148" s="51" t="s">
        <v>748</v>
      </c>
      <c r="E148" s="82" t="s">
        <v>156</v>
      </c>
      <c r="F148" s="52">
        <v>11</v>
      </c>
      <c r="G148" s="89">
        <v>4</v>
      </c>
      <c r="H148" s="97"/>
      <c r="I148" s="97"/>
      <c r="J148" s="97"/>
      <c r="K148" s="55">
        <f t="shared" si="9"/>
        <v>-3</v>
      </c>
      <c r="L148" s="56">
        <f>'[1]January 2025'!S148</f>
        <v>8</v>
      </c>
      <c r="M148" s="56"/>
      <c r="N148" s="56"/>
      <c r="O148" s="56"/>
      <c r="P148" s="56"/>
      <c r="Q148" s="56">
        <f t="shared" si="11"/>
        <v>8</v>
      </c>
      <c r="R148" s="56"/>
      <c r="S148" s="56">
        <f t="shared" si="12"/>
        <v>8</v>
      </c>
      <c r="T148" s="57" t="s">
        <v>574</v>
      </c>
    </row>
    <row r="149" spans="1:20" ht="20" customHeight="1">
      <c r="A149" s="58"/>
      <c r="B149" s="59">
        <v>142</v>
      </c>
      <c r="C149" s="70" t="s">
        <v>246</v>
      </c>
      <c r="D149" s="71" t="s">
        <v>749</v>
      </c>
      <c r="E149" s="71" t="s">
        <v>750</v>
      </c>
      <c r="F149" s="73">
        <v>2</v>
      </c>
      <c r="G149" s="62">
        <v>2</v>
      </c>
      <c r="H149" s="98">
        <v>1</v>
      </c>
      <c r="I149" s="98">
        <v>1</v>
      </c>
      <c r="J149" s="98"/>
      <c r="K149" s="64">
        <f t="shared" si="9"/>
        <v>0</v>
      </c>
      <c r="L149" s="65">
        <f>'[1]January 2025'!S149</f>
        <v>2</v>
      </c>
      <c r="M149" s="65"/>
      <c r="N149" s="65"/>
      <c r="O149" s="65"/>
      <c r="P149" s="65"/>
      <c r="Q149" s="65">
        <f t="shared" si="11"/>
        <v>2</v>
      </c>
      <c r="R149" s="65"/>
      <c r="S149" s="65">
        <f t="shared" si="12"/>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9"/>
        <v>-1</v>
      </c>
      <c r="L150" s="56">
        <f>'[1]January 2025'!S150</f>
        <v>13</v>
      </c>
      <c r="M150" s="56"/>
      <c r="N150" s="56"/>
      <c r="O150" s="56"/>
      <c r="P150" s="56"/>
      <c r="Q150" s="56">
        <f t="shared" si="11"/>
        <v>13</v>
      </c>
      <c r="R150" s="56"/>
      <c r="S150" s="56">
        <f t="shared" si="12"/>
        <v>13</v>
      </c>
      <c r="T150" s="57"/>
    </row>
    <row r="151" spans="1:20" ht="20" customHeight="1">
      <c r="A151" s="58"/>
      <c r="B151" s="59">
        <v>144</v>
      </c>
      <c r="C151" s="70" t="s">
        <v>392</v>
      </c>
      <c r="D151" s="71" t="s">
        <v>753</v>
      </c>
      <c r="E151" s="87" t="s">
        <v>49</v>
      </c>
      <c r="F151" s="73">
        <v>6</v>
      </c>
      <c r="G151" s="62">
        <v>3</v>
      </c>
      <c r="H151" s="98">
        <v>3</v>
      </c>
      <c r="I151" s="98">
        <v>3</v>
      </c>
      <c r="J151" s="98">
        <v>2</v>
      </c>
      <c r="K151" s="64">
        <f t="shared" si="9"/>
        <v>5</v>
      </c>
      <c r="L151" s="65">
        <f>'[1]January 2025'!S151</f>
        <v>11</v>
      </c>
      <c r="M151" s="65"/>
      <c r="N151" s="65"/>
      <c r="O151" s="65"/>
      <c r="P151" s="65"/>
      <c r="Q151" s="65">
        <f t="shared" si="11"/>
        <v>11</v>
      </c>
      <c r="R151" s="65"/>
      <c r="S151" s="65">
        <f t="shared" si="12"/>
        <v>11</v>
      </c>
      <c r="T151" s="66" t="s">
        <v>678</v>
      </c>
    </row>
    <row r="152" spans="1:20" ht="20" customHeight="1">
      <c r="A152" s="48"/>
      <c r="B152" s="49">
        <v>145</v>
      </c>
      <c r="C152" s="50" t="s">
        <v>300</v>
      </c>
      <c r="D152" s="51" t="s">
        <v>754</v>
      </c>
      <c r="E152" s="51" t="s">
        <v>755</v>
      </c>
      <c r="F152" s="52">
        <v>4</v>
      </c>
      <c r="G152" s="89">
        <v>4</v>
      </c>
      <c r="H152" s="97">
        <v>2</v>
      </c>
      <c r="I152" s="97">
        <v>2</v>
      </c>
      <c r="J152" s="97"/>
      <c r="K152" s="55">
        <f t="shared" si="9"/>
        <v>0</v>
      </c>
      <c r="L152" s="56">
        <f>'[1]January 2025'!S152</f>
        <v>4</v>
      </c>
      <c r="M152" s="56"/>
      <c r="N152" s="56"/>
      <c r="O152" s="56"/>
      <c r="P152" s="56"/>
      <c r="Q152" s="56">
        <f t="shared" si="11"/>
        <v>4</v>
      </c>
      <c r="R152" s="56"/>
      <c r="S152" s="56">
        <f t="shared" si="12"/>
        <v>4</v>
      </c>
      <c r="T152" s="57"/>
    </row>
    <row r="153" spans="1:20" ht="20" customHeight="1">
      <c r="A153" s="58"/>
      <c r="B153" s="59">
        <v>146</v>
      </c>
      <c r="C153" s="70" t="s">
        <v>756</v>
      </c>
      <c r="D153" s="71" t="s">
        <v>757</v>
      </c>
      <c r="E153" s="71" t="s">
        <v>758</v>
      </c>
      <c r="F153" s="73">
        <v>10</v>
      </c>
      <c r="G153" s="62">
        <v>4</v>
      </c>
      <c r="H153" s="98">
        <v>3</v>
      </c>
      <c r="I153" s="98">
        <v>7</v>
      </c>
      <c r="J153" s="98"/>
      <c r="K153" s="64">
        <f t="shared" si="9"/>
        <v>0</v>
      </c>
      <c r="L153" s="65">
        <f>'[1]January 2025'!S153</f>
        <v>10</v>
      </c>
      <c r="M153" s="65"/>
      <c r="N153" s="65"/>
      <c r="O153" s="65"/>
      <c r="P153" s="65"/>
      <c r="Q153" s="65">
        <f t="shared" si="11"/>
        <v>10</v>
      </c>
      <c r="R153" s="65"/>
      <c r="S153" s="65">
        <f t="shared" si="12"/>
        <v>10</v>
      </c>
      <c r="T153" s="66"/>
    </row>
    <row r="154" spans="1:20" ht="20" customHeight="1">
      <c r="A154" s="48">
        <f>K154</f>
        <v>-2</v>
      </c>
      <c r="B154" s="49">
        <v>147</v>
      </c>
      <c r="C154" s="50" t="s">
        <v>759</v>
      </c>
      <c r="D154" s="51" t="s">
        <v>760</v>
      </c>
      <c r="E154" s="51" t="s">
        <v>761</v>
      </c>
      <c r="F154" s="52">
        <v>2</v>
      </c>
      <c r="G154" s="89">
        <v>4</v>
      </c>
      <c r="H154" s="97"/>
      <c r="I154" s="97"/>
      <c r="J154" s="97"/>
      <c r="K154" s="55">
        <f t="shared" si="9"/>
        <v>-2</v>
      </c>
      <c r="L154" s="56">
        <f>'[1]January 2025'!S154</f>
        <v>0</v>
      </c>
      <c r="M154" s="56"/>
      <c r="N154" s="56"/>
      <c r="O154" s="56"/>
      <c r="P154" s="56"/>
      <c r="Q154" s="56">
        <f t="shared" si="11"/>
        <v>0</v>
      </c>
      <c r="R154" s="56"/>
      <c r="S154" s="56">
        <f t="shared" si="12"/>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9"/>
        <v>-1</v>
      </c>
      <c r="L155" s="65">
        <f>'[1]January 2025'!S155</f>
        <v>3</v>
      </c>
      <c r="M155" s="65"/>
      <c r="N155" s="65"/>
      <c r="O155" s="65"/>
      <c r="P155" s="65"/>
      <c r="Q155" s="65">
        <f t="shared" si="11"/>
        <v>3</v>
      </c>
      <c r="R155" s="65"/>
      <c r="S155" s="65">
        <f t="shared" si="12"/>
        <v>3</v>
      </c>
      <c r="T155" s="66" t="s">
        <v>182</v>
      </c>
    </row>
    <row r="156" spans="1:20" ht="20" customHeight="1">
      <c r="A156" s="48" t="s">
        <v>182</v>
      </c>
      <c r="B156" s="49">
        <v>149</v>
      </c>
      <c r="C156" s="50" t="s">
        <v>400</v>
      </c>
      <c r="D156" s="51" t="s">
        <v>764</v>
      </c>
      <c r="E156" s="51" t="s">
        <v>231</v>
      </c>
      <c r="F156" s="52">
        <v>8</v>
      </c>
      <c r="G156" s="89">
        <v>4</v>
      </c>
      <c r="H156" s="97">
        <v>4</v>
      </c>
      <c r="I156" s="97">
        <v>1</v>
      </c>
      <c r="J156" s="97"/>
      <c r="K156" s="55">
        <f t="shared" si="9"/>
        <v>3</v>
      </c>
      <c r="L156" s="56">
        <f>'[1]January 2025'!S156</f>
        <v>11</v>
      </c>
      <c r="M156" s="56"/>
      <c r="N156" s="56"/>
      <c r="O156" s="56"/>
      <c r="P156" s="56"/>
      <c r="Q156" s="56">
        <f t="shared" si="11"/>
        <v>11</v>
      </c>
      <c r="R156" s="56"/>
      <c r="S156" s="56">
        <f t="shared" si="12"/>
        <v>11</v>
      </c>
      <c r="T156" s="57" t="s">
        <v>970</v>
      </c>
    </row>
    <row r="157" spans="1:20" ht="20" customHeight="1">
      <c r="A157" s="58">
        <f>K157</f>
        <v>-5</v>
      </c>
      <c r="B157" s="59">
        <v>150</v>
      </c>
      <c r="C157" s="70" t="s">
        <v>289</v>
      </c>
      <c r="D157" s="71" t="s">
        <v>766</v>
      </c>
      <c r="E157" s="87" t="s">
        <v>227</v>
      </c>
      <c r="F157" s="73">
        <v>8</v>
      </c>
      <c r="G157" s="62">
        <v>4</v>
      </c>
      <c r="H157" s="98">
        <v>1</v>
      </c>
      <c r="I157" s="98">
        <v>2</v>
      </c>
      <c r="J157" s="98"/>
      <c r="K157" s="64">
        <f t="shared" si="9"/>
        <v>-5</v>
      </c>
      <c r="L157" s="65">
        <f>'[1]January 2025'!S157</f>
        <v>3</v>
      </c>
      <c r="M157" s="65"/>
      <c r="N157" s="65"/>
      <c r="O157" s="65"/>
      <c r="P157" s="65"/>
      <c r="Q157" s="65">
        <f t="shared" si="11"/>
        <v>3</v>
      </c>
      <c r="R157" s="65"/>
      <c r="S157" s="65">
        <f t="shared" si="12"/>
        <v>3</v>
      </c>
      <c r="T157" s="66" t="s">
        <v>182</v>
      </c>
    </row>
    <row r="158" spans="1:20" ht="20" customHeight="1">
      <c r="A158" s="48"/>
      <c r="B158" s="49">
        <v>151</v>
      </c>
      <c r="C158" s="50" t="s">
        <v>301</v>
      </c>
      <c r="D158" s="51" t="s">
        <v>767</v>
      </c>
      <c r="E158" s="88" t="s">
        <v>768</v>
      </c>
      <c r="F158" s="52">
        <v>4</v>
      </c>
      <c r="G158" s="89">
        <v>4</v>
      </c>
      <c r="H158" s="97">
        <v>2</v>
      </c>
      <c r="I158" s="97">
        <v>2</v>
      </c>
      <c r="J158" s="97"/>
      <c r="K158" s="55">
        <f t="shared" si="9"/>
        <v>3</v>
      </c>
      <c r="L158" s="56">
        <f>'[1]January 2025'!S158</f>
        <v>7</v>
      </c>
      <c r="M158" s="56"/>
      <c r="N158" s="56"/>
      <c r="O158" s="56"/>
      <c r="P158" s="56"/>
      <c r="Q158" s="56">
        <f t="shared" si="11"/>
        <v>7</v>
      </c>
      <c r="R158" s="56"/>
      <c r="S158" s="56">
        <f t="shared" si="12"/>
        <v>7</v>
      </c>
      <c r="T158" s="57" t="s">
        <v>769</v>
      </c>
    </row>
    <row r="159" spans="1:20" ht="20" customHeight="1">
      <c r="A159" s="58"/>
      <c r="B159" s="59">
        <v>152</v>
      </c>
      <c r="C159" s="70" t="s">
        <v>385</v>
      </c>
      <c r="D159" s="71" t="s">
        <v>212</v>
      </c>
      <c r="E159" s="71" t="s">
        <v>217</v>
      </c>
      <c r="F159" s="73">
        <v>10</v>
      </c>
      <c r="G159" s="62">
        <v>1</v>
      </c>
      <c r="H159" s="98">
        <v>3</v>
      </c>
      <c r="I159" s="98">
        <v>5</v>
      </c>
      <c r="J159" s="98">
        <v>5</v>
      </c>
      <c r="K159" s="64">
        <f t="shared" si="9"/>
        <v>3</v>
      </c>
      <c r="L159" s="65">
        <f>'[1]January 2025'!S159</f>
        <v>13</v>
      </c>
      <c r="M159" s="65"/>
      <c r="N159" s="65"/>
      <c r="O159" s="65"/>
      <c r="P159" s="65"/>
      <c r="Q159" s="65">
        <f t="shared" si="11"/>
        <v>13</v>
      </c>
      <c r="R159" s="65"/>
      <c r="S159" s="65">
        <f t="shared" si="12"/>
        <v>13</v>
      </c>
      <c r="T159" s="66" t="s">
        <v>492</v>
      </c>
    </row>
    <row r="160" spans="1:20" ht="20" customHeight="1">
      <c r="A160" s="48">
        <f>K160</f>
        <v>-2</v>
      </c>
      <c r="B160" s="49">
        <v>153</v>
      </c>
      <c r="C160" s="50" t="s">
        <v>340</v>
      </c>
      <c r="D160" s="51" t="s">
        <v>770</v>
      </c>
      <c r="E160" s="93" t="s">
        <v>153</v>
      </c>
      <c r="F160" s="52">
        <v>4</v>
      </c>
      <c r="G160" s="89">
        <v>4</v>
      </c>
      <c r="H160" s="97">
        <v>1</v>
      </c>
      <c r="I160" s="97">
        <v>1</v>
      </c>
      <c r="J160" s="97"/>
      <c r="K160" s="55">
        <f t="shared" si="9"/>
        <v>-2</v>
      </c>
      <c r="L160" s="56">
        <f>'[1]January 2025'!S160</f>
        <v>2</v>
      </c>
      <c r="M160" s="56"/>
      <c r="N160" s="56"/>
      <c r="O160" s="56"/>
      <c r="P160" s="56"/>
      <c r="Q160" s="56">
        <f t="shared" si="11"/>
        <v>2</v>
      </c>
      <c r="R160" s="56"/>
      <c r="S160" s="56">
        <f t="shared" si="12"/>
        <v>2</v>
      </c>
      <c r="T160" s="57"/>
    </row>
    <row r="161" spans="1:21" ht="20" customHeight="1">
      <c r="A161" s="58"/>
      <c r="B161" s="59">
        <v>154</v>
      </c>
      <c r="C161" s="70" t="s">
        <v>285</v>
      </c>
      <c r="D161" s="71" t="s">
        <v>771</v>
      </c>
      <c r="E161" s="71" t="s">
        <v>260</v>
      </c>
      <c r="F161" s="73">
        <v>2</v>
      </c>
      <c r="G161" s="62">
        <v>2</v>
      </c>
      <c r="H161" s="98">
        <v>1</v>
      </c>
      <c r="I161" s="98">
        <v>1</v>
      </c>
      <c r="J161" s="98"/>
      <c r="K161" s="64">
        <f t="shared" si="9"/>
        <v>0</v>
      </c>
      <c r="L161" s="65">
        <f>'[1]January 2025'!S161</f>
        <v>2</v>
      </c>
      <c r="M161" s="65"/>
      <c r="N161" s="65"/>
      <c r="O161" s="65"/>
      <c r="P161" s="65"/>
      <c r="Q161" s="65">
        <f t="shared" si="11"/>
        <v>2</v>
      </c>
      <c r="R161" s="65"/>
      <c r="S161" s="65">
        <f t="shared" si="12"/>
        <v>2</v>
      </c>
      <c r="T161" s="66"/>
    </row>
    <row r="162" spans="1:21" ht="20" customHeight="1">
      <c r="A162" s="48"/>
      <c r="B162" s="49">
        <v>155</v>
      </c>
      <c r="C162" s="50" t="s">
        <v>307</v>
      </c>
      <c r="D162" s="51" t="s">
        <v>772</v>
      </c>
      <c r="E162" s="51" t="s">
        <v>773</v>
      </c>
      <c r="F162" s="52">
        <v>3</v>
      </c>
      <c r="G162" s="89">
        <v>1</v>
      </c>
      <c r="H162" s="54">
        <v>2</v>
      </c>
      <c r="I162" s="100">
        <v>3</v>
      </c>
      <c r="J162" s="54"/>
      <c r="K162" s="55">
        <f t="shared" si="9"/>
        <v>2</v>
      </c>
      <c r="L162" s="56">
        <f>'[1]January 2025'!S162</f>
        <v>5</v>
      </c>
      <c r="M162" s="56"/>
      <c r="N162" s="56"/>
      <c r="O162" s="56"/>
      <c r="P162" s="56"/>
      <c r="Q162" s="56">
        <f t="shared" si="11"/>
        <v>5</v>
      </c>
      <c r="R162" s="56"/>
      <c r="S162" s="56">
        <f t="shared" si="12"/>
        <v>5</v>
      </c>
      <c r="T162" s="57" t="s">
        <v>182</v>
      </c>
    </row>
    <row r="163" spans="1:21" ht="20" customHeight="1">
      <c r="A163" s="58">
        <f>K163</f>
        <v>-1</v>
      </c>
      <c r="B163" s="59">
        <v>156</v>
      </c>
      <c r="C163" s="70" t="s">
        <v>313</v>
      </c>
      <c r="D163" s="71" t="s">
        <v>774</v>
      </c>
      <c r="E163" s="85" t="s">
        <v>65</v>
      </c>
      <c r="F163" s="73">
        <v>2</v>
      </c>
      <c r="G163" s="62">
        <v>1</v>
      </c>
      <c r="H163" s="63">
        <v>1</v>
      </c>
      <c r="I163" s="63"/>
      <c r="J163" s="63"/>
      <c r="K163" s="64">
        <f t="shared" si="9"/>
        <v>-1</v>
      </c>
      <c r="L163" s="65">
        <f>'[1]January 2025'!S163</f>
        <v>1</v>
      </c>
      <c r="M163" s="65"/>
      <c r="N163" s="65"/>
      <c r="O163" s="65"/>
      <c r="P163" s="65"/>
      <c r="Q163" s="65">
        <f t="shared" si="11"/>
        <v>1</v>
      </c>
      <c r="R163" s="65"/>
      <c r="S163" s="65">
        <f t="shared" si="12"/>
        <v>1</v>
      </c>
      <c r="T163" s="66"/>
    </row>
    <row r="164" spans="1:21" ht="20" customHeight="1">
      <c r="A164" s="48"/>
      <c r="B164" s="49">
        <v>157</v>
      </c>
      <c r="C164" s="50" t="s">
        <v>349</v>
      </c>
      <c r="D164" s="51" t="s">
        <v>775</v>
      </c>
      <c r="E164" s="51" t="s">
        <v>127</v>
      </c>
      <c r="F164" s="52">
        <v>11</v>
      </c>
      <c r="G164" s="69">
        <v>2</v>
      </c>
      <c r="H164" s="54">
        <v>7</v>
      </c>
      <c r="I164" s="54">
        <v>2</v>
      </c>
      <c r="J164" s="54">
        <v>3</v>
      </c>
      <c r="K164" s="55">
        <f t="shared" si="9"/>
        <v>1</v>
      </c>
      <c r="L164" s="56">
        <f>'[1]January 2025'!S164</f>
        <v>12</v>
      </c>
      <c r="M164" s="56"/>
      <c r="N164" s="56"/>
      <c r="O164" s="56"/>
      <c r="P164" s="56"/>
      <c r="Q164" s="56">
        <f t="shared" si="11"/>
        <v>12</v>
      </c>
      <c r="R164" s="56"/>
      <c r="S164" s="56">
        <f t="shared" si="12"/>
        <v>12</v>
      </c>
      <c r="T164" s="78" t="s">
        <v>776</v>
      </c>
    </row>
    <row r="165" spans="1:21" ht="20" customHeight="1">
      <c r="A165" s="58">
        <f>K165</f>
        <v>-2</v>
      </c>
      <c r="B165" s="59">
        <v>158</v>
      </c>
      <c r="C165" s="70" t="s">
        <v>341</v>
      </c>
      <c r="D165" s="71" t="s">
        <v>777</v>
      </c>
      <c r="E165" s="71" t="s">
        <v>113</v>
      </c>
      <c r="F165" s="73">
        <v>7</v>
      </c>
      <c r="G165" s="74">
        <v>1</v>
      </c>
      <c r="H165" s="63">
        <v>4</v>
      </c>
      <c r="I165" s="63">
        <v>2</v>
      </c>
      <c r="J165" s="63"/>
      <c r="K165" s="64">
        <f t="shared" si="9"/>
        <v>-2</v>
      </c>
      <c r="L165" s="65">
        <f>'[1]January 2025'!S165</f>
        <v>6</v>
      </c>
      <c r="M165" s="65"/>
      <c r="N165" s="65"/>
      <c r="O165" s="65"/>
      <c r="P165" s="65"/>
      <c r="Q165" s="65">
        <f t="shared" si="11"/>
        <v>6</v>
      </c>
      <c r="R165" s="65">
        <v>1</v>
      </c>
      <c r="S165" s="65">
        <f>Q165-R165</f>
        <v>5</v>
      </c>
      <c r="T165" s="66" t="s">
        <v>971</v>
      </c>
    </row>
    <row r="166" spans="1:21" ht="20" customHeight="1">
      <c r="A166" s="48">
        <f>K166</f>
        <v>-1</v>
      </c>
      <c r="B166" s="49">
        <v>159</v>
      </c>
      <c r="C166" s="50" t="s">
        <v>342</v>
      </c>
      <c r="D166" s="51" t="s">
        <v>778</v>
      </c>
      <c r="E166" s="51" t="s">
        <v>779</v>
      </c>
      <c r="F166" s="52">
        <v>2</v>
      </c>
      <c r="G166" s="89">
        <v>1</v>
      </c>
      <c r="H166" s="54">
        <v>1</v>
      </c>
      <c r="I166" s="54"/>
      <c r="J166" s="54"/>
      <c r="K166" s="55">
        <f t="shared" si="9"/>
        <v>-1</v>
      </c>
      <c r="L166" s="56">
        <f>'[1]January 2025'!S166</f>
        <v>1</v>
      </c>
      <c r="M166" s="56"/>
      <c r="N166" s="56"/>
      <c r="O166" s="56"/>
      <c r="P166" s="56"/>
      <c r="Q166" s="56">
        <f t="shared" si="11"/>
        <v>1</v>
      </c>
      <c r="R166" s="56"/>
      <c r="S166" s="56">
        <f t="shared" si="12"/>
        <v>1</v>
      </c>
      <c r="T166" s="57"/>
    </row>
    <row r="167" spans="1:21" ht="20" customHeight="1">
      <c r="A167" s="58"/>
      <c r="B167" s="59">
        <v>160</v>
      </c>
      <c r="C167" s="70" t="s">
        <v>320</v>
      </c>
      <c r="D167" s="71" t="s">
        <v>780</v>
      </c>
      <c r="E167" s="71" t="s">
        <v>1801</v>
      </c>
      <c r="F167" s="73">
        <v>2</v>
      </c>
      <c r="G167" s="74">
        <v>1</v>
      </c>
      <c r="H167" s="63">
        <v>1</v>
      </c>
      <c r="I167" s="63">
        <v>1</v>
      </c>
      <c r="J167" s="63">
        <v>3</v>
      </c>
      <c r="K167" s="64">
        <f t="shared" si="9"/>
        <v>3</v>
      </c>
      <c r="L167" s="65">
        <f>'[1]January 2025'!S167</f>
        <v>5</v>
      </c>
      <c r="M167" s="65"/>
      <c r="N167" s="65"/>
      <c r="O167" s="65"/>
      <c r="P167" s="65"/>
      <c r="Q167" s="65">
        <f t="shared" si="11"/>
        <v>5</v>
      </c>
      <c r="R167" s="65"/>
      <c r="S167" s="65">
        <f t="shared" si="12"/>
        <v>5</v>
      </c>
      <c r="T167" s="66"/>
    </row>
    <row r="168" spans="1:21" ht="20" customHeight="1">
      <c r="A168" s="48">
        <f>K168</f>
        <v>-4</v>
      </c>
      <c r="B168" s="49">
        <v>161</v>
      </c>
      <c r="C168" s="50" t="s">
        <v>781</v>
      </c>
      <c r="D168" s="51" t="s">
        <v>782</v>
      </c>
      <c r="E168" s="51" t="s">
        <v>783</v>
      </c>
      <c r="F168" s="52">
        <v>4</v>
      </c>
      <c r="G168" s="69">
        <v>4</v>
      </c>
      <c r="H168" s="54"/>
      <c r="I168" s="54"/>
      <c r="J168" s="54"/>
      <c r="K168" s="55">
        <f t="shared" si="9"/>
        <v>-4</v>
      </c>
      <c r="L168" s="56">
        <f>'[1]January 2025'!S168</f>
        <v>0</v>
      </c>
      <c r="M168" s="56"/>
      <c r="N168" s="56"/>
      <c r="O168" s="56"/>
      <c r="P168" s="56"/>
      <c r="Q168" s="56">
        <f t="shared" si="11"/>
        <v>0</v>
      </c>
      <c r="R168" s="56"/>
      <c r="S168" s="56">
        <f t="shared" si="12"/>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9"/>
        <v>-2</v>
      </c>
      <c r="L169" s="65">
        <f>'[1]January 2025'!S169</f>
        <v>0</v>
      </c>
      <c r="M169" s="65"/>
      <c r="N169" s="65"/>
      <c r="O169" s="65"/>
      <c r="P169" s="65"/>
      <c r="Q169" s="65">
        <f t="shared" si="11"/>
        <v>0</v>
      </c>
      <c r="R169" s="65"/>
      <c r="S169" s="65">
        <f t="shared" si="12"/>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9"/>
        <v>3</v>
      </c>
      <c r="L170" s="56">
        <f>'[1]January 2025'!S170</f>
        <v>9</v>
      </c>
      <c r="M170" s="56"/>
      <c r="N170" s="56"/>
      <c r="O170" s="56"/>
      <c r="P170" s="56"/>
      <c r="Q170" s="56">
        <f t="shared" si="11"/>
        <v>9</v>
      </c>
      <c r="R170" s="56"/>
      <c r="S170" s="56">
        <f t="shared" si="12"/>
        <v>9</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9"/>
        <v>-1</v>
      </c>
      <c r="L171" s="65">
        <f>'[1]January 2025'!S171</f>
        <v>1</v>
      </c>
      <c r="M171" s="65"/>
      <c r="N171" s="65"/>
      <c r="O171" s="65"/>
      <c r="P171" s="65"/>
      <c r="Q171" s="65">
        <f t="shared" si="11"/>
        <v>1</v>
      </c>
      <c r="R171" s="65"/>
      <c r="S171" s="65">
        <f t="shared" si="12"/>
        <v>1</v>
      </c>
      <c r="T171" s="66"/>
    </row>
    <row r="172" spans="1:21" ht="20" customHeight="1">
      <c r="A172" s="48"/>
      <c r="B172" s="49">
        <v>165</v>
      </c>
      <c r="C172" s="50" t="s">
        <v>387</v>
      </c>
      <c r="D172" s="51" t="s">
        <v>214</v>
      </c>
      <c r="E172" s="51" t="s">
        <v>219</v>
      </c>
      <c r="F172" s="52">
        <v>7</v>
      </c>
      <c r="G172" s="69">
        <v>1</v>
      </c>
      <c r="H172" s="54">
        <v>1</v>
      </c>
      <c r="I172" s="54">
        <v>3</v>
      </c>
      <c r="J172" s="54">
        <v>6</v>
      </c>
      <c r="K172" s="55">
        <f t="shared" si="9"/>
        <v>3</v>
      </c>
      <c r="L172" s="56">
        <f>'[1]January 2025'!S172</f>
        <v>10</v>
      </c>
      <c r="M172" s="56"/>
      <c r="N172" s="56"/>
      <c r="O172" s="56"/>
      <c r="P172" s="56"/>
      <c r="Q172" s="56">
        <f t="shared" si="11"/>
        <v>10</v>
      </c>
      <c r="R172" s="56"/>
      <c r="S172" s="56">
        <f t="shared" si="12"/>
        <v>10</v>
      </c>
      <c r="T172" s="57" t="s">
        <v>182</v>
      </c>
    </row>
    <row r="173" spans="1:21" ht="20" customHeight="1">
      <c r="A173" s="58"/>
      <c r="B173" s="59">
        <v>166</v>
      </c>
      <c r="C173" s="70" t="s">
        <v>330</v>
      </c>
      <c r="D173" s="71" t="s">
        <v>791</v>
      </c>
      <c r="E173" s="71" t="s">
        <v>98</v>
      </c>
      <c r="F173" s="73">
        <v>6</v>
      </c>
      <c r="G173" s="74">
        <v>4</v>
      </c>
      <c r="H173" s="63">
        <v>1</v>
      </c>
      <c r="I173" s="63">
        <v>5</v>
      </c>
      <c r="J173" s="63"/>
      <c r="K173" s="64">
        <f t="shared" si="9"/>
        <v>0</v>
      </c>
      <c r="L173" s="65">
        <f>'[1]January 2025'!S173</f>
        <v>6</v>
      </c>
      <c r="M173" s="65"/>
      <c r="N173" s="65"/>
      <c r="O173" s="65"/>
      <c r="P173" s="65"/>
      <c r="Q173" s="65">
        <f t="shared" si="11"/>
        <v>6</v>
      </c>
      <c r="R173" s="65"/>
      <c r="S173" s="65">
        <f t="shared" si="12"/>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9"/>
        <v>-4</v>
      </c>
      <c r="L174" s="56">
        <f>'[1]January 2025'!S174</f>
        <v>0</v>
      </c>
      <c r="M174" s="56"/>
      <c r="N174" s="56"/>
      <c r="O174" s="56"/>
      <c r="P174" s="56"/>
      <c r="Q174" s="56">
        <f t="shared" si="11"/>
        <v>0</v>
      </c>
      <c r="R174" s="56"/>
      <c r="S174" s="56">
        <f t="shared" si="12"/>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9"/>
        <v>-4</v>
      </c>
      <c r="L175" s="65">
        <f>'[1]January 2025'!S175</f>
        <v>0</v>
      </c>
      <c r="M175" s="65"/>
      <c r="N175" s="65"/>
      <c r="O175" s="65"/>
      <c r="P175" s="65"/>
      <c r="Q175" s="65">
        <f t="shared" si="11"/>
        <v>0</v>
      </c>
      <c r="R175" s="65"/>
      <c r="S175" s="65">
        <f t="shared" si="12"/>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9"/>
        <v>-5</v>
      </c>
      <c r="L176" s="56">
        <f>'[1]January 2025'!S176</f>
        <v>0</v>
      </c>
      <c r="M176" s="56"/>
      <c r="N176" s="56"/>
      <c r="O176" s="56"/>
      <c r="P176" s="56"/>
      <c r="Q176" s="56">
        <f t="shared" si="11"/>
        <v>0</v>
      </c>
      <c r="R176" s="56"/>
      <c r="S176" s="56">
        <f t="shared" si="12"/>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9"/>
        <v>0</v>
      </c>
      <c r="L177" s="65">
        <f>'[1]January 2025'!S177</f>
        <v>2</v>
      </c>
      <c r="M177" s="65"/>
      <c r="N177" s="65"/>
      <c r="O177" s="65"/>
      <c r="P177" s="65"/>
      <c r="Q177" s="65">
        <f t="shared" si="11"/>
        <v>2</v>
      </c>
      <c r="R177" s="65"/>
      <c r="S177" s="65">
        <f t="shared" si="12"/>
        <v>2</v>
      </c>
      <c r="T177" s="66"/>
    </row>
    <row r="178" spans="1:21" ht="20" customHeight="1">
      <c r="A178" s="48"/>
      <c r="B178" s="49">
        <v>171</v>
      </c>
      <c r="C178" s="50" t="s">
        <v>317</v>
      </c>
      <c r="D178" s="51" t="s">
        <v>805</v>
      </c>
      <c r="E178" s="51" t="s">
        <v>72</v>
      </c>
      <c r="F178" s="52">
        <v>10</v>
      </c>
      <c r="G178" s="69">
        <v>2</v>
      </c>
      <c r="H178" s="54">
        <v>1</v>
      </c>
      <c r="I178" s="54">
        <v>2</v>
      </c>
      <c r="J178" s="54">
        <v>7</v>
      </c>
      <c r="K178" s="55">
        <f t="shared" si="9"/>
        <v>0</v>
      </c>
      <c r="L178" s="56">
        <f>'[1]January 2025'!S178</f>
        <v>10</v>
      </c>
      <c r="M178" s="56"/>
      <c r="N178" s="56"/>
      <c r="O178" s="56"/>
      <c r="P178" s="56"/>
      <c r="Q178" s="56">
        <f t="shared" si="11"/>
        <v>10</v>
      </c>
      <c r="R178" s="56"/>
      <c r="S178" s="56">
        <f t="shared" si="12"/>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9"/>
        <v>-1</v>
      </c>
      <c r="L179" s="65">
        <f>'[1]January 2025'!S179</f>
        <v>1</v>
      </c>
      <c r="M179" s="65"/>
      <c r="N179" s="65"/>
      <c r="O179" s="65"/>
      <c r="P179" s="65"/>
      <c r="Q179" s="65">
        <f t="shared" si="11"/>
        <v>1</v>
      </c>
      <c r="R179" s="65"/>
      <c r="S179" s="65">
        <f t="shared" si="12"/>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9"/>
        <v>-2</v>
      </c>
      <c r="L180" s="56">
        <f>'[1]January 2025'!S180</f>
        <v>0</v>
      </c>
      <c r="M180" s="56"/>
      <c r="N180" s="56"/>
      <c r="O180" s="56"/>
      <c r="P180" s="56"/>
      <c r="Q180" s="56">
        <f t="shared" si="11"/>
        <v>0</v>
      </c>
      <c r="R180" s="56"/>
      <c r="S180" s="56">
        <f t="shared" si="12"/>
        <v>0</v>
      </c>
      <c r="T180" s="57"/>
    </row>
    <row r="181" spans="1:21" ht="20" customHeight="1">
      <c r="A181" s="58"/>
      <c r="B181" s="59">
        <v>174</v>
      </c>
      <c r="C181" s="70" t="s">
        <v>309</v>
      </c>
      <c r="D181" s="71" t="s">
        <v>811</v>
      </c>
      <c r="E181" s="71" t="s">
        <v>812</v>
      </c>
      <c r="F181" s="73">
        <v>2</v>
      </c>
      <c r="G181" s="74">
        <v>2</v>
      </c>
      <c r="H181" s="63">
        <v>1</v>
      </c>
      <c r="I181" s="63">
        <v>2</v>
      </c>
      <c r="J181" s="63"/>
      <c r="K181" s="64">
        <f t="shared" si="9"/>
        <v>1</v>
      </c>
      <c r="L181" s="65">
        <f>'[1]January 2025'!S181</f>
        <v>3</v>
      </c>
      <c r="M181" s="65"/>
      <c r="N181" s="65"/>
      <c r="O181" s="65"/>
      <c r="P181" s="65"/>
      <c r="Q181" s="65">
        <f t="shared" si="11"/>
        <v>3</v>
      </c>
      <c r="R181" s="65"/>
      <c r="S181" s="65">
        <f t="shared" si="12"/>
        <v>3</v>
      </c>
      <c r="T181" s="66"/>
    </row>
    <row r="182" spans="1:21" ht="20" customHeight="1">
      <c r="A182" s="48">
        <f>K182</f>
        <v>-6</v>
      </c>
      <c r="B182" s="49">
        <v>175</v>
      </c>
      <c r="C182" s="50" t="s">
        <v>417</v>
      </c>
      <c r="D182" s="51" t="s">
        <v>813</v>
      </c>
      <c r="E182" s="51" t="s">
        <v>814</v>
      </c>
      <c r="F182" s="52">
        <v>8</v>
      </c>
      <c r="G182" s="69">
        <v>2</v>
      </c>
      <c r="H182" s="54">
        <v>1</v>
      </c>
      <c r="I182" s="54">
        <v>1</v>
      </c>
      <c r="J182" s="54"/>
      <c r="K182" s="55">
        <f t="shared" ref="K182:K222" si="13">SUM(S182-F182)</f>
        <v>-6</v>
      </c>
      <c r="L182" s="56">
        <f>'[1]January 2025'!S182</f>
        <v>2</v>
      </c>
      <c r="M182" s="56"/>
      <c r="N182" s="56"/>
      <c r="O182" s="56"/>
      <c r="P182" s="56"/>
      <c r="Q182" s="56">
        <f t="shared" si="11"/>
        <v>2</v>
      </c>
      <c r="R182" s="56"/>
      <c r="S182" s="56">
        <f t="shared" si="12"/>
        <v>2</v>
      </c>
      <c r="T182" s="57"/>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3"/>
        <v>-1</v>
      </c>
      <c r="L183" s="65">
        <f>'[1]January 2025'!S183</f>
        <v>2</v>
      </c>
      <c r="M183" s="65"/>
      <c r="N183" s="65"/>
      <c r="O183" s="65"/>
      <c r="P183" s="65"/>
      <c r="Q183" s="65">
        <f t="shared" si="11"/>
        <v>2</v>
      </c>
      <c r="R183" s="65">
        <v>1</v>
      </c>
      <c r="S183" s="65">
        <f>Q183-R183</f>
        <v>1</v>
      </c>
      <c r="T183" s="66" t="s">
        <v>971</v>
      </c>
      <c r="U183" s="33" t="s">
        <v>182</v>
      </c>
    </row>
    <row r="184" spans="1:21" ht="20" customHeight="1">
      <c r="A184" s="48">
        <f t="shared" ref="A184:A194" si="14">K184</f>
        <v>-1</v>
      </c>
      <c r="B184" s="49">
        <v>177</v>
      </c>
      <c r="C184" s="50" t="s">
        <v>310</v>
      </c>
      <c r="D184" s="51" t="s">
        <v>816</v>
      </c>
      <c r="E184" s="51" t="s">
        <v>59</v>
      </c>
      <c r="F184" s="52">
        <v>2</v>
      </c>
      <c r="G184" s="69">
        <v>2</v>
      </c>
      <c r="H184" s="54" t="s">
        <v>182</v>
      </c>
      <c r="I184" s="54">
        <v>1</v>
      </c>
      <c r="J184" s="54"/>
      <c r="K184" s="55">
        <f t="shared" si="13"/>
        <v>-1</v>
      </c>
      <c r="L184" s="56">
        <f>'[1]January 2025'!S184</f>
        <v>1</v>
      </c>
      <c r="M184" s="56"/>
      <c r="N184" s="56"/>
      <c r="O184" s="56"/>
      <c r="P184" s="56"/>
      <c r="Q184" s="56">
        <f t="shared" si="11"/>
        <v>1</v>
      </c>
      <c r="R184" s="56"/>
      <c r="S184" s="56">
        <f t="shared" si="12"/>
        <v>1</v>
      </c>
      <c r="T184" s="57" t="s">
        <v>182</v>
      </c>
    </row>
    <row r="185" spans="1:21" ht="20" customHeight="1">
      <c r="A185" s="58">
        <f t="shared" si="14"/>
        <v>-2</v>
      </c>
      <c r="B185" s="59">
        <v>178</v>
      </c>
      <c r="C185" s="60" t="s">
        <v>817</v>
      </c>
      <c r="D185" s="61" t="s">
        <v>818</v>
      </c>
      <c r="E185" s="61" t="s">
        <v>819</v>
      </c>
      <c r="F185" s="59">
        <v>2</v>
      </c>
      <c r="G185" s="74">
        <v>4</v>
      </c>
      <c r="H185" s="63"/>
      <c r="I185" s="63"/>
      <c r="J185" s="63"/>
      <c r="K185" s="64">
        <f t="shared" si="13"/>
        <v>-2</v>
      </c>
      <c r="L185" s="65">
        <f>'[1]January 2025'!S185</f>
        <v>0</v>
      </c>
      <c r="M185" s="65"/>
      <c r="N185" s="65"/>
      <c r="O185" s="65"/>
      <c r="P185" s="65"/>
      <c r="Q185" s="65">
        <f t="shared" si="11"/>
        <v>0</v>
      </c>
      <c r="R185" s="65"/>
      <c r="S185" s="65">
        <f t="shared" si="12"/>
        <v>0</v>
      </c>
      <c r="T185" s="66"/>
    </row>
    <row r="186" spans="1:21" ht="20" customHeight="1">
      <c r="A186" s="48">
        <f t="shared" si="14"/>
        <v>-2</v>
      </c>
      <c r="B186" s="49">
        <v>179</v>
      </c>
      <c r="C186" s="90" t="s">
        <v>820</v>
      </c>
      <c r="D186" s="67" t="s">
        <v>821</v>
      </c>
      <c r="E186" s="67" t="s">
        <v>822</v>
      </c>
      <c r="F186" s="68">
        <v>2</v>
      </c>
      <c r="G186" s="69">
        <v>4</v>
      </c>
      <c r="H186" s="54" t="s">
        <v>182</v>
      </c>
      <c r="I186" s="54" t="s">
        <v>182</v>
      </c>
      <c r="J186" s="54"/>
      <c r="K186" s="55">
        <f t="shared" si="13"/>
        <v>-2</v>
      </c>
      <c r="L186" s="56">
        <f>'[1]January 2025'!S186</f>
        <v>0</v>
      </c>
      <c r="M186" s="56"/>
      <c r="N186" s="56"/>
      <c r="O186" s="56"/>
      <c r="P186" s="56"/>
      <c r="Q186" s="56">
        <f t="shared" si="11"/>
        <v>0</v>
      </c>
      <c r="R186" s="56"/>
      <c r="S186" s="56">
        <f t="shared" si="12"/>
        <v>0</v>
      </c>
      <c r="T186" s="57" t="s">
        <v>182</v>
      </c>
    </row>
    <row r="187" spans="1:21" ht="20" customHeight="1">
      <c r="A187" s="58">
        <f t="shared" si="14"/>
        <v>-2</v>
      </c>
      <c r="B187" s="59">
        <v>180</v>
      </c>
      <c r="C187" s="60" t="s">
        <v>823</v>
      </c>
      <c r="D187" s="61" t="s">
        <v>824</v>
      </c>
      <c r="E187" s="61" t="s">
        <v>825</v>
      </c>
      <c r="F187" s="59">
        <v>2</v>
      </c>
      <c r="G187" s="62">
        <v>2</v>
      </c>
      <c r="H187" s="63"/>
      <c r="I187" s="63"/>
      <c r="J187" s="63"/>
      <c r="K187" s="64">
        <f t="shared" si="13"/>
        <v>-2</v>
      </c>
      <c r="L187" s="65">
        <f>'[1]January 2025'!S187</f>
        <v>0</v>
      </c>
      <c r="M187" s="65"/>
      <c r="N187" s="65"/>
      <c r="O187" s="65"/>
      <c r="P187" s="65"/>
      <c r="Q187" s="65">
        <f t="shared" si="11"/>
        <v>0</v>
      </c>
      <c r="R187" s="65"/>
      <c r="S187" s="65">
        <f t="shared" si="12"/>
        <v>0</v>
      </c>
      <c r="T187" s="66"/>
    </row>
    <row r="188" spans="1:21" ht="20" customHeight="1">
      <c r="A188" s="48">
        <f t="shared" si="14"/>
        <v>-2</v>
      </c>
      <c r="B188" s="49">
        <v>181</v>
      </c>
      <c r="C188" s="90" t="s">
        <v>826</v>
      </c>
      <c r="D188" s="67" t="s">
        <v>827</v>
      </c>
      <c r="E188" s="67" t="s">
        <v>828</v>
      </c>
      <c r="F188" s="68">
        <v>2</v>
      </c>
      <c r="G188" s="69">
        <v>4</v>
      </c>
      <c r="H188" s="54"/>
      <c r="I188" s="54"/>
      <c r="J188" s="54"/>
      <c r="K188" s="55">
        <f t="shared" si="13"/>
        <v>-2</v>
      </c>
      <c r="L188" s="56">
        <f>'[1]January 2025'!S188</f>
        <v>0</v>
      </c>
      <c r="M188" s="56"/>
      <c r="N188" s="56"/>
      <c r="O188" s="56"/>
      <c r="P188" s="56"/>
      <c r="Q188" s="56">
        <f t="shared" si="11"/>
        <v>0</v>
      </c>
      <c r="R188" s="56"/>
      <c r="S188" s="56">
        <f t="shared" si="12"/>
        <v>0</v>
      </c>
      <c r="T188" s="57"/>
    </row>
    <row r="189" spans="1:21" ht="20" customHeight="1">
      <c r="A189" s="58">
        <f t="shared" si="14"/>
        <v>-2</v>
      </c>
      <c r="B189" s="59">
        <v>182</v>
      </c>
      <c r="C189" s="60" t="s">
        <v>829</v>
      </c>
      <c r="D189" s="61" t="s">
        <v>830</v>
      </c>
      <c r="E189" s="61" t="s">
        <v>831</v>
      </c>
      <c r="F189" s="59">
        <v>2</v>
      </c>
      <c r="G189" s="74">
        <v>4</v>
      </c>
      <c r="H189" s="63"/>
      <c r="I189" s="63"/>
      <c r="J189" s="63"/>
      <c r="K189" s="64">
        <f t="shared" si="13"/>
        <v>-2</v>
      </c>
      <c r="L189" s="65">
        <f>'[1]January 2025'!S189</f>
        <v>0</v>
      </c>
      <c r="M189" s="65"/>
      <c r="N189" s="65"/>
      <c r="O189" s="65"/>
      <c r="P189" s="65"/>
      <c r="Q189" s="65">
        <f t="shared" si="11"/>
        <v>0</v>
      </c>
      <c r="R189" s="65"/>
      <c r="S189" s="65">
        <f t="shared" si="12"/>
        <v>0</v>
      </c>
      <c r="T189" s="66"/>
    </row>
    <row r="190" spans="1:21" ht="20" customHeight="1">
      <c r="A190" s="48">
        <f t="shared" si="14"/>
        <v>-2</v>
      </c>
      <c r="B190" s="49">
        <v>183</v>
      </c>
      <c r="C190" s="90" t="s">
        <v>832</v>
      </c>
      <c r="D190" s="67" t="s">
        <v>833</v>
      </c>
      <c r="E190" s="67" t="s">
        <v>834</v>
      </c>
      <c r="F190" s="68">
        <v>2</v>
      </c>
      <c r="G190" s="69">
        <v>4</v>
      </c>
      <c r="H190" s="54"/>
      <c r="I190" s="54"/>
      <c r="J190" s="54"/>
      <c r="K190" s="55">
        <f t="shared" si="13"/>
        <v>-2</v>
      </c>
      <c r="L190" s="56">
        <f>'[1]January 2025'!S190</f>
        <v>0</v>
      </c>
      <c r="M190" s="56"/>
      <c r="N190" s="56"/>
      <c r="O190" s="56"/>
      <c r="P190" s="56"/>
      <c r="Q190" s="56">
        <f t="shared" si="11"/>
        <v>0</v>
      </c>
      <c r="R190" s="56"/>
      <c r="S190" s="56">
        <f t="shared" si="12"/>
        <v>0</v>
      </c>
      <c r="T190" s="57"/>
    </row>
    <row r="191" spans="1:21" ht="20" customHeight="1">
      <c r="A191" s="58">
        <f t="shared" si="14"/>
        <v>-2</v>
      </c>
      <c r="B191" s="59">
        <v>184</v>
      </c>
      <c r="C191" s="60" t="s">
        <v>835</v>
      </c>
      <c r="D191" s="61" t="s">
        <v>836</v>
      </c>
      <c r="E191" s="61" t="s">
        <v>837</v>
      </c>
      <c r="F191" s="59">
        <v>2</v>
      </c>
      <c r="G191" s="62">
        <v>4</v>
      </c>
      <c r="H191" s="63"/>
      <c r="I191" s="63"/>
      <c r="J191" s="63"/>
      <c r="K191" s="64">
        <f t="shared" si="13"/>
        <v>-2</v>
      </c>
      <c r="L191" s="65">
        <f>'[1]January 2025'!S191</f>
        <v>0</v>
      </c>
      <c r="M191" s="65"/>
      <c r="N191" s="65"/>
      <c r="O191" s="65"/>
      <c r="P191" s="65"/>
      <c r="Q191" s="65">
        <f t="shared" si="11"/>
        <v>0</v>
      </c>
      <c r="R191" s="65"/>
      <c r="S191" s="65">
        <f t="shared" si="12"/>
        <v>0</v>
      </c>
      <c r="T191" s="66"/>
    </row>
    <row r="192" spans="1:21" ht="20" customHeight="1">
      <c r="A192" s="48">
        <f t="shared" si="14"/>
        <v>-2</v>
      </c>
      <c r="B192" s="49">
        <v>185</v>
      </c>
      <c r="C192" s="90" t="s">
        <v>838</v>
      </c>
      <c r="D192" s="67" t="s">
        <v>839</v>
      </c>
      <c r="E192" s="67" t="s">
        <v>840</v>
      </c>
      <c r="F192" s="68">
        <v>2</v>
      </c>
      <c r="G192" s="69">
        <v>4</v>
      </c>
      <c r="H192" s="54"/>
      <c r="I192" s="54"/>
      <c r="J192" s="54"/>
      <c r="K192" s="55">
        <f t="shared" si="13"/>
        <v>-2</v>
      </c>
      <c r="L192" s="56">
        <f>'[1]January 2025'!S192</f>
        <v>0</v>
      </c>
      <c r="M192" s="56"/>
      <c r="N192" s="56"/>
      <c r="O192" s="56"/>
      <c r="P192" s="56"/>
      <c r="Q192" s="56">
        <f t="shared" si="11"/>
        <v>0</v>
      </c>
      <c r="R192" s="56"/>
      <c r="S192" s="56">
        <f t="shared" si="12"/>
        <v>0</v>
      </c>
      <c r="T192" s="57"/>
    </row>
    <row r="193" spans="1:21" ht="20" customHeight="1">
      <c r="A193" s="58">
        <f t="shared" si="14"/>
        <v>-2</v>
      </c>
      <c r="B193" s="59">
        <v>186</v>
      </c>
      <c r="C193" s="60" t="s">
        <v>841</v>
      </c>
      <c r="D193" s="61" t="s">
        <v>842</v>
      </c>
      <c r="E193" s="61" t="s">
        <v>843</v>
      </c>
      <c r="F193" s="59">
        <v>2</v>
      </c>
      <c r="G193" s="74">
        <v>4</v>
      </c>
      <c r="H193" s="63"/>
      <c r="I193" s="63"/>
      <c r="J193" s="63"/>
      <c r="K193" s="64">
        <f t="shared" si="13"/>
        <v>-2</v>
      </c>
      <c r="L193" s="65">
        <f>'[1]January 2025'!S193</f>
        <v>0</v>
      </c>
      <c r="M193" s="65"/>
      <c r="N193" s="65"/>
      <c r="O193" s="65"/>
      <c r="P193" s="65"/>
      <c r="Q193" s="65">
        <f t="shared" si="11"/>
        <v>0</v>
      </c>
      <c r="R193" s="65"/>
      <c r="S193" s="65">
        <f t="shared" si="12"/>
        <v>0</v>
      </c>
      <c r="T193" s="66"/>
    </row>
    <row r="194" spans="1:21" ht="20" customHeight="1">
      <c r="A194" s="48">
        <f t="shared" si="14"/>
        <v>-2</v>
      </c>
      <c r="B194" s="49">
        <v>187</v>
      </c>
      <c r="C194" s="90" t="s">
        <v>844</v>
      </c>
      <c r="D194" s="67" t="s">
        <v>845</v>
      </c>
      <c r="E194" s="67" t="s">
        <v>846</v>
      </c>
      <c r="F194" s="68">
        <v>2</v>
      </c>
      <c r="G194" s="69">
        <v>4</v>
      </c>
      <c r="H194" s="54"/>
      <c r="I194" s="54"/>
      <c r="J194" s="54"/>
      <c r="K194" s="55">
        <f t="shared" si="13"/>
        <v>-2</v>
      </c>
      <c r="L194" s="56">
        <f>'[1]January 2025'!S194</f>
        <v>0</v>
      </c>
      <c r="M194" s="56"/>
      <c r="N194" s="56"/>
      <c r="O194" s="56"/>
      <c r="P194" s="56"/>
      <c r="Q194" s="56">
        <f t="shared" si="11"/>
        <v>0</v>
      </c>
      <c r="R194" s="56"/>
      <c r="S194" s="56">
        <f t="shared" si="12"/>
        <v>0</v>
      </c>
      <c r="T194" s="57"/>
    </row>
    <row r="195" spans="1:21" ht="20" customHeight="1">
      <c r="A195" s="58"/>
      <c r="B195" s="59">
        <v>188</v>
      </c>
      <c r="C195" s="70" t="s">
        <v>847</v>
      </c>
      <c r="D195" s="71" t="s">
        <v>848</v>
      </c>
      <c r="E195" s="71" t="s">
        <v>849</v>
      </c>
      <c r="F195" s="73">
        <v>2</v>
      </c>
      <c r="G195" s="74">
        <v>4</v>
      </c>
      <c r="H195" s="63" t="s">
        <v>182</v>
      </c>
      <c r="I195" s="63">
        <v>2</v>
      </c>
      <c r="J195" s="63"/>
      <c r="K195" s="64">
        <f t="shared" si="13"/>
        <v>0</v>
      </c>
      <c r="L195" s="65">
        <f>'[1]January 2025'!S195</f>
        <v>2</v>
      </c>
      <c r="M195" s="65"/>
      <c r="N195" s="65"/>
      <c r="O195" s="65"/>
      <c r="P195" s="65"/>
      <c r="Q195" s="65">
        <f t="shared" si="11"/>
        <v>2</v>
      </c>
      <c r="R195" s="65"/>
      <c r="S195" s="65">
        <f t="shared" si="12"/>
        <v>2</v>
      </c>
      <c r="T195" s="66"/>
    </row>
    <row r="196" spans="1:21" ht="20" customHeight="1">
      <c r="A196" s="48">
        <f t="shared" ref="A196:A202" si="15">K196</f>
        <v>-2</v>
      </c>
      <c r="B196" s="49">
        <v>189</v>
      </c>
      <c r="C196" s="90" t="s">
        <v>850</v>
      </c>
      <c r="D196" s="67" t="s">
        <v>851</v>
      </c>
      <c r="E196" s="67" t="s">
        <v>852</v>
      </c>
      <c r="F196" s="68">
        <v>2</v>
      </c>
      <c r="G196" s="69">
        <v>2</v>
      </c>
      <c r="H196" s="54"/>
      <c r="I196" s="54"/>
      <c r="J196" s="54"/>
      <c r="K196" s="55">
        <f t="shared" si="13"/>
        <v>-2</v>
      </c>
      <c r="L196" s="56">
        <f>'[1]January 2025'!S196</f>
        <v>0</v>
      </c>
      <c r="M196" s="56"/>
      <c r="N196" s="56"/>
      <c r="O196" s="56"/>
      <c r="P196" s="56"/>
      <c r="Q196" s="56">
        <f t="shared" si="11"/>
        <v>0</v>
      </c>
      <c r="R196" s="56"/>
      <c r="S196" s="56">
        <f t="shared" si="12"/>
        <v>0</v>
      </c>
      <c r="T196" s="57"/>
    </row>
    <row r="197" spans="1:21" ht="20" customHeight="1">
      <c r="A197" s="58">
        <f t="shared" si="15"/>
        <v>-2</v>
      </c>
      <c r="B197" s="59">
        <v>190</v>
      </c>
      <c r="C197" s="60" t="s">
        <v>853</v>
      </c>
      <c r="D197" s="61" t="s">
        <v>854</v>
      </c>
      <c r="E197" s="61" t="s">
        <v>855</v>
      </c>
      <c r="F197" s="59">
        <v>2</v>
      </c>
      <c r="G197" s="74">
        <v>1</v>
      </c>
      <c r="H197" s="63"/>
      <c r="I197" s="63"/>
      <c r="J197" s="63"/>
      <c r="K197" s="64">
        <f t="shared" si="13"/>
        <v>-2</v>
      </c>
      <c r="L197" s="65">
        <f>'[1]January 2025'!S197</f>
        <v>0</v>
      </c>
      <c r="M197" s="65"/>
      <c r="N197" s="65"/>
      <c r="O197" s="65"/>
      <c r="P197" s="65"/>
      <c r="Q197" s="65">
        <f t="shared" si="11"/>
        <v>0</v>
      </c>
      <c r="R197" s="65"/>
      <c r="S197" s="65">
        <f t="shared" si="12"/>
        <v>0</v>
      </c>
      <c r="T197" s="66"/>
    </row>
    <row r="198" spans="1:21" ht="20" customHeight="1">
      <c r="A198" s="48">
        <f t="shared" si="15"/>
        <v>-2</v>
      </c>
      <c r="B198" s="49">
        <v>191</v>
      </c>
      <c r="C198" s="90" t="s">
        <v>856</v>
      </c>
      <c r="D198" s="67" t="s">
        <v>857</v>
      </c>
      <c r="E198" s="67" t="s">
        <v>858</v>
      </c>
      <c r="F198" s="68">
        <v>2</v>
      </c>
      <c r="G198" s="69">
        <v>4</v>
      </c>
      <c r="H198" s="96"/>
      <c r="I198" s="96"/>
      <c r="J198" s="97"/>
      <c r="K198" s="55">
        <f t="shared" si="13"/>
        <v>-2</v>
      </c>
      <c r="L198" s="56">
        <f>'[1]January 2025'!S198</f>
        <v>0</v>
      </c>
      <c r="M198" s="56"/>
      <c r="N198" s="56"/>
      <c r="O198" s="56"/>
      <c r="P198" s="56"/>
      <c r="Q198" s="56">
        <f t="shared" si="11"/>
        <v>0</v>
      </c>
      <c r="R198" s="56"/>
      <c r="S198" s="56">
        <f t="shared" si="12"/>
        <v>0</v>
      </c>
      <c r="T198" s="57"/>
    </row>
    <row r="199" spans="1:21" ht="20" customHeight="1">
      <c r="A199" s="58">
        <f t="shared" si="15"/>
        <v>-2</v>
      </c>
      <c r="B199" s="59">
        <v>192</v>
      </c>
      <c r="C199" s="60" t="s">
        <v>859</v>
      </c>
      <c r="D199" s="61" t="s">
        <v>860</v>
      </c>
      <c r="E199" s="61" t="s">
        <v>861</v>
      </c>
      <c r="F199" s="59">
        <v>2</v>
      </c>
      <c r="G199" s="62">
        <v>4</v>
      </c>
      <c r="H199" s="98"/>
      <c r="I199" s="98"/>
      <c r="J199" s="98"/>
      <c r="K199" s="64">
        <f t="shared" si="13"/>
        <v>-2</v>
      </c>
      <c r="L199" s="65">
        <f>'[1]January 2025'!S199</f>
        <v>0</v>
      </c>
      <c r="M199" s="65"/>
      <c r="N199" s="65"/>
      <c r="O199" s="65"/>
      <c r="P199" s="65"/>
      <c r="Q199" s="65">
        <f t="shared" si="11"/>
        <v>0</v>
      </c>
      <c r="R199" s="65"/>
      <c r="S199" s="65">
        <f t="shared" si="12"/>
        <v>0</v>
      </c>
      <c r="T199" s="66"/>
    </row>
    <row r="200" spans="1:21" ht="20" customHeight="1">
      <c r="A200" s="48">
        <f t="shared" si="15"/>
        <v>-2</v>
      </c>
      <c r="B200" s="49">
        <v>193</v>
      </c>
      <c r="C200" s="90" t="s">
        <v>409</v>
      </c>
      <c r="D200" s="67" t="s">
        <v>862</v>
      </c>
      <c r="E200" s="67" t="s">
        <v>415</v>
      </c>
      <c r="F200" s="68">
        <v>2</v>
      </c>
      <c r="G200" s="69">
        <v>4</v>
      </c>
      <c r="H200" s="96"/>
      <c r="I200" s="96"/>
      <c r="J200" s="97"/>
      <c r="K200" s="55">
        <f t="shared" si="13"/>
        <v>-2</v>
      </c>
      <c r="L200" s="56">
        <f>'[1]January 2025'!S200</f>
        <v>0</v>
      </c>
      <c r="M200" s="56"/>
      <c r="N200" s="56"/>
      <c r="O200" s="56"/>
      <c r="P200" s="56"/>
      <c r="Q200" s="56">
        <f t="shared" si="11"/>
        <v>0</v>
      </c>
      <c r="R200" s="56"/>
      <c r="S200" s="56">
        <f t="shared" si="12"/>
        <v>0</v>
      </c>
      <c r="T200" s="57"/>
    </row>
    <row r="201" spans="1:21" ht="20" customHeight="1">
      <c r="A201" s="58">
        <f t="shared" si="15"/>
        <v>-2</v>
      </c>
      <c r="B201" s="59">
        <v>194</v>
      </c>
      <c r="C201" s="60" t="s">
        <v>863</v>
      </c>
      <c r="D201" s="61" t="s">
        <v>864</v>
      </c>
      <c r="E201" s="61" t="s">
        <v>865</v>
      </c>
      <c r="F201" s="59">
        <v>2</v>
      </c>
      <c r="G201" s="74">
        <v>4</v>
      </c>
      <c r="H201" s="63"/>
      <c r="I201" s="103"/>
      <c r="J201" s="63"/>
      <c r="K201" s="64">
        <f t="shared" si="13"/>
        <v>-2</v>
      </c>
      <c r="L201" s="65">
        <f>'[1]January 2025'!S201</f>
        <v>0</v>
      </c>
      <c r="M201" s="65"/>
      <c r="N201" s="65"/>
      <c r="O201" s="65"/>
      <c r="P201" s="65"/>
      <c r="Q201" s="65">
        <f t="shared" si="11"/>
        <v>0</v>
      </c>
      <c r="R201" s="65"/>
      <c r="S201" s="65">
        <f t="shared" si="12"/>
        <v>0</v>
      </c>
      <c r="T201" s="66"/>
      <c r="U201" s="33" t="s">
        <v>182</v>
      </c>
    </row>
    <row r="202" spans="1:21" ht="20" customHeight="1">
      <c r="A202" s="48">
        <f t="shared" si="15"/>
        <v>-2</v>
      </c>
      <c r="B202" s="49">
        <v>195</v>
      </c>
      <c r="C202" s="90" t="s">
        <v>866</v>
      </c>
      <c r="D202" s="67" t="s">
        <v>867</v>
      </c>
      <c r="E202" s="67" t="s">
        <v>868</v>
      </c>
      <c r="F202" s="68">
        <v>2</v>
      </c>
      <c r="G202" s="69">
        <v>2</v>
      </c>
      <c r="H202" s="104"/>
      <c r="I202" s="105"/>
      <c r="J202" s="104"/>
      <c r="K202" s="55">
        <f t="shared" si="13"/>
        <v>-2</v>
      </c>
      <c r="L202" s="56">
        <f>'[1]January 2025'!S202</f>
        <v>0</v>
      </c>
      <c r="M202" s="56"/>
      <c r="N202" s="56"/>
      <c r="O202" s="56"/>
      <c r="P202" s="56"/>
      <c r="Q202" s="56">
        <f t="shared" ref="Q202:Q234" si="16">L202</f>
        <v>0</v>
      </c>
      <c r="R202" s="56"/>
      <c r="S202" s="56">
        <f t="shared" ref="S202:S233" si="17">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3"/>
        <v>3</v>
      </c>
      <c r="L203" s="65">
        <f>'[1]January 2025'!S203</f>
        <v>5</v>
      </c>
      <c r="M203" s="65"/>
      <c r="N203" s="65"/>
      <c r="O203" s="65"/>
      <c r="P203" s="65"/>
      <c r="Q203" s="65">
        <f t="shared" si="16"/>
        <v>5</v>
      </c>
      <c r="R203" s="65"/>
      <c r="S203" s="65">
        <f t="shared" si="17"/>
        <v>5</v>
      </c>
      <c r="T203" s="66" t="s">
        <v>182</v>
      </c>
    </row>
    <row r="204" spans="1:21" ht="20" customHeight="1">
      <c r="A204" s="48"/>
      <c r="B204" s="49">
        <v>197</v>
      </c>
      <c r="C204" s="108" t="s">
        <v>345</v>
      </c>
      <c r="D204" s="67" t="s">
        <v>871</v>
      </c>
      <c r="E204" s="109" t="s">
        <v>117</v>
      </c>
      <c r="F204" s="68">
        <v>2</v>
      </c>
      <c r="G204" s="89">
        <v>1</v>
      </c>
      <c r="H204" s="105">
        <v>1</v>
      </c>
      <c r="I204" s="105">
        <v>1</v>
      </c>
      <c r="J204" s="104"/>
      <c r="K204" s="55">
        <f t="shared" si="13"/>
        <v>0</v>
      </c>
      <c r="L204" s="56">
        <f>'[1]January 2025'!S204</f>
        <v>2</v>
      </c>
      <c r="M204" s="56"/>
      <c r="N204" s="56"/>
      <c r="O204" s="56"/>
      <c r="P204" s="56"/>
      <c r="Q204" s="56">
        <f t="shared" si="16"/>
        <v>2</v>
      </c>
      <c r="R204" s="56"/>
      <c r="S204" s="56">
        <f t="shared" si="17"/>
        <v>2</v>
      </c>
      <c r="T204" s="57"/>
    </row>
    <row r="205" spans="1:21" ht="20" customHeight="1">
      <c r="A205" s="58"/>
      <c r="B205" s="59">
        <v>198</v>
      </c>
      <c r="C205" s="70" t="s">
        <v>334</v>
      </c>
      <c r="D205" s="71" t="s">
        <v>872</v>
      </c>
      <c r="E205" s="84" t="s">
        <v>274</v>
      </c>
      <c r="F205" s="73">
        <v>4</v>
      </c>
      <c r="G205" s="62">
        <v>3</v>
      </c>
      <c r="H205" s="106">
        <v>1</v>
      </c>
      <c r="I205" s="106">
        <v>2</v>
      </c>
      <c r="J205" s="107">
        <v>1</v>
      </c>
      <c r="K205" s="64">
        <f t="shared" si="13"/>
        <v>2</v>
      </c>
      <c r="L205" s="65">
        <f>'[1]January 2025'!S205</f>
        <v>6</v>
      </c>
      <c r="M205" s="65"/>
      <c r="N205" s="65"/>
      <c r="O205" s="65"/>
      <c r="P205" s="65"/>
      <c r="Q205" s="65">
        <f t="shared" si="16"/>
        <v>6</v>
      </c>
      <c r="R205" s="65"/>
      <c r="S205" s="65">
        <f t="shared" si="17"/>
        <v>6</v>
      </c>
      <c r="T205" s="66" t="s">
        <v>182</v>
      </c>
    </row>
    <row r="206" spans="1:21" ht="20" customHeight="1">
      <c r="A206" s="48">
        <f>K206</f>
        <v>-1</v>
      </c>
      <c r="B206" s="49">
        <v>199</v>
      </c>
      <c r="C206" s="110" t="s">
        <v>418</v>
      </c>
      <c r="D206" s="111" t="s">
        <v>873</v>
      </c>
      <c r="E206" s="112" t="s">
        <v>201</v>
      </c>
      <c r="F206" s="113">
        <v>8</v>
      </c>
      <c r="G206" s="89">
        <v>4</v>
      </c>
      <c r="H206" s="105">
        <v>3</v>
      </c>
      <c r="I206" s="105">
        <v>4</v>
      </c>
      <c r="J206" s="104"/>
      <c r="K206" s="55">
        <f t="shared" si="13"/>
        <v>-1</v>
      </c>
      <c r="L206" s="56">
        <f>'[1]January 2025'!S206</f>
        <v>7</v>
      </c>
      <c r="M206" s="56"/>
      <c r="N206" s="56"/>
      <c r="O206" s="56"/>
      <c r="P206" s="56"/>
      <c r="Q206" s="56">
        <f t="shared" si="16"/>
        <v>7</v>
      </c>
      <c r="R206" s="56"/>
      <c r="S206" s="56">
        <f t="shared" si="17"/>
        <v>7</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3"/>
        <v>-1</v>
      </c>
      <c r="L207" s="65">
        <f>'[1]January 2025'!S207</f>
        <v>3</v>
      </c>
      <c r="M207" s="65"/>
      <c r="N207" s="65"/>
      <c r="O207" s="65"/>
      <c r="P207" s="65"/>
      <c r="Q207" s="65">
        <f t="shared" si="16"/>
        <v>3</v>
      </c>
      <c r="R207" s="65"/>
      <c r="S207" s="65">
        <f t="shared" si="17"/>
        <v>3</v>
      </c>
      <c r="T207" s="66"/>
    </row>
    <row r="208" spans="1:21" ht="20" customHeight="1">
      <c r="A208" s="48"/>
      <c r="B208" s="49">
        <v>201</v>
      </c>
      <c r="C208" s="110" t="s">
        <v>303</v>
      </c>
      <c r="D208" s="111" t="s">
        <v>877</v>
      </c>
      <c r="E208" s="112" t="s">
        <v>878</v>
      </c>
      <c r="F208" s="119">
        <v>2</v>
      </c>
      <c r="G208" s="89">
        <v>1</v>
      </c>
      <c r="H208" s="105">
        <v>1</v>
      </c>
      <c r="I208" s="105">
        <v>1</v>
      </c>
      <c r="J208" s="104"/>
      <c r="K208" s="55">
        <f t="shared" si="13"/>
        <v>0</v>
      </c>
      <c r="L208" s="56">
        <f>'[1]January 2025'!S208</f>
        <v>2</v>
      </c>
      <c r="M208" s="56"/>
      <c r="N208" s="56"/>
      <c r="O208" s="56"/>
      <c r="P208" s="56"/>
      <c r="Q208" s="56">
        <f t="shared" si="16"/>
        <v>2</v>
      </c>
      <c r="R208" s="56"/>
      <c r="S208" s="56">
        <f t="shared" si="17"/>
        <v>2</v>
      </c>
      <c r="T208" s="57"/>
    </row>
    <row r="209" spans="1:20" ht="20" customHeight="1">
      <c r="A209" s="58">
        <f>K209</f>
        <v>-8</v>
      </c>
      <c r="B209" s="59">
        <v>202</v>
      </c>
      <c r="C209" s="115" t="s">
        <v>379</v>
      </c>
      <c r="D209" s="116" t="s">
        <v>195</v>
      </c>
      <c r="E209" s="117" t="s">
        <v>196</v>
      </c>
      <c r="F209" s="118">
        <v>30</v>
      </c>
      <c r="G209" s="62">
        <v>2</v>
      </c>
      <c r="H209" s="106"/>
      <c r="I209" s="410" t="s">
        <v>629</v>
      </c>
      <c r="J209" s="411"/>
      <c r="K209" s="64">
        <f t="shared" si="13"/>
        <v>-8</v>
      </c>
      <c r="L209" s="65">
        <f>'[1]January 2025'!S209</f>
        <v>24</v>
      </c>
      <c r="M209" s="65"/>
      <c r="N209" s="65"/>
      <c r="O209" s="65"/>
      <c r="P209" s="65"/>
      <c r="Q209" s="65">
        <f t="shared" si="16"/>
        <v>24</v>
      </c>
      <c r="R209" s="65">
        <v>2</v>
      </c>
      <c r="S209" s="65">
        <f>Q209-R209</f>
        <v>22</v>
      </c>
      <c r="T209" s="66" t="s">
        <v>972</v>
      </c>
    </row>
    <row r="210" spans="1:20" ht="20" customHeight="1">
      <c r="A210" s="48">
        <f>K210</f>
        <v>-1</v>
      </c>
      <c r="B210" s="49">
        <v>203</v>
      </c>
      <c r="C210" s="110" t="s">
        <v>879</v>
      </c>
      <c r="D210" s="111" t="s">
        <v>880</v>
      </c>
      <c r="E210" s="112" t="s">
        <v>881</v>
      </c>
      <c r="F210" s="119">
        <v>2</v>
      </c>
      <c r="G210" s="89">
        <v>3</v>
      </c>
      <c r="H210" s="105">
        <v>1</v>
      </c>
      <c r="I210" s="105" t="s">
        <v>182</v>
      </c>
      <c r="J210" s="104"/>
      <c r="K210" s="55">
        <f t="shared" si="13"/>
        <v>-1</v>
      </c>
      <c r="L210" s="56">
        <f>'[1]January 2025'!S210</f>
        <v>1</v>
      </c>
      <c r="M210" s="56"/>
      <c r="N210" s="56"/>
      <c r="O210" s="56"/>
      <c r="P210" s="56"/>
      <c r="Q210" s="56">
        <f t="shared" si="16"/>
        <v>1</v>
      </c>
      <c r="R210" s="56"/>
      <c r="S210" s="56">
        <f t="shared" si="17"/>
        <v>1</v>
      </c>
      <c r="T210" s="57"/>
    </row>
    <row r="211" spans="1:20" ht="20" customHeight="1">
      <c r="A211" s="58"/>
      <c r="B211" s="59">
        <v>204</v>
      </c>
      <c r="C211" s="115" t="s">
        <v>305</v>
      </c>
      <c r="D211" s="116" t="s">
        <v>882</v>
      </c>
      <c r="E211" s="117" t="s">
        <v>702</v>
      </c>
      <c r="F211" s="118">
        <v>2</v>
      </c>
      <c r="G211" s="62">
        <v>2</v>
      </c>
      <c r="H211" s="106">
        <v>1</v>
      </c>
      <c r="I211" s="106">
        <v>1</v>
      </c>
      <c r="J211" s="107"/>
      <c r="K211" s="64">
        <f t="shared" si="13"/>
        <v>0</v>
      </c>
      <c r="L211" s="65">
        <f>'[1]January 2025'!S211</f>
        <v>2</v>
      </c>
      <c r="M211" s="65"/>
      <c r="N211" s="65"/>
      <c r="O211" s="65"/>
      <c r="P211" s="65"/>
      <c r="Q211" s="65">
        <f t="shared" si="16"/>
        <v>2</v>
      </c>
      <c r="R211" s="65"/>
      <c r="S211" s="65">
        <f t="shared" si="17"/>
        <v>2</v>
      </c>
      <c r="T211" s="66"/>
    </row>
    <row r="212" spans="1:20" ht="20" customHeight="1">
      <c r="A212" s="48">
        <f>K212</f>
        <v>-5</v>
      </c>
      <c r="B212" s="49">
        <v>205</v>
      </c>
      <c r="C212" s="110" t="s">
        <v>252</v>
      </c>
      <c r="D212" s="111" t="s">
        <v>883</v>
      </c>
      <c r="E212" s="112" t="s">
        <v>251</v>
      </c>
      <c r="F212" s="119">
        <v>15</v>
      </c>
      <c r="G212" s="89">
        <v>4</v>
      </c>
      <c r="H212" s="105"/>
      <c r="I212" s="105"/>
      <c r="J212" s="104"/>
      <c r="K212" s="55">
        <f t="shared" si="13"/>
        <v>-5</v>
      </c>
      <c r="L212" s="56">
        <f>'[1]January 2025'!S212</f>
        <v>10</v>
      </c>
      <c r="M212" s="56"/>
      <c r="N212" s="56"/>
      <c r="O212" s="56"/>
      <c r="P212" s="56"/>
      <c r="Q212" s="56">
        <f t="shared" si="16"/>
        <v>10</v>
      </c>
      <c r="R212" s="56"/>
      <c r="S212" s="56">
        <f t="shared" si="17"/>
        <v>10</v>
      </c>
      <c r="T212" s="57"/>
    </row>
    <row r="213" spans="1:20" ht="20" customHeight="1">
      <c r="A213" s="58">
        <f>K213</f>
        <v>-1</v>
      </c>
      <c r="B213" s="59">
        <v>206</v>
      </c>
      <c r="C213" s="115" t="s">
        <v>391</v>
      </c>
      <c r="D213" s="116" t="s">
        <v>884</v>
      </c>
      <c r="E213" s="117" t="s">
        <v>225</v>
      </c>
      <c r="F213" s="118">
        <v>10</v>
      </c>
      <c r="G213" s="62">
        <v>4</v>
      </c>
      <c r="H213" s="106"/>
      <c r="I213" s="410" t="s">
        <v>629</v>
      </c>
      <c r="J213" s="411"/>
      <c r="K213" s="64">
        <f t="shared" si="13"/>
        <v>-1</v>
      </c>
      <c r="L213" s="65">
        <f>'[1]January 2025'!S213</f>
        <v>9</v>
      </c>
      <c r="M213" s="65"/>
      <c r="N213" s="65"/>
      <c r="O213" s="65"/>
      <c r="P213" s="65"/>
      <c r="Q213" s="65">
        <f t="shared" si="16"/>
        <v>9</v>
      </c>
      <c r="R213" s="65"/>
      <c r="S213" s="65">
        <f t="shared" si="17"/>
        <v>9</v>
      </c>
      <c r="T213" s="66"/>
    </row>
    <row r="214" spans="1:20" ht="20" customHeight="1">
      <c r="A214" s="48"/>
      <c r="B214" s="49">
        <v>207</v>
      </c>
      <c r="C214" s="110" t="s">
        <v>885</v>
      </c>
      <c r="D214" s="111" t="s">
        <v>886</v>
      </c>
      <c r="E214" s="112" t="s">
        <v>887</v>
      </c>
      <c r="F214" s="119">
        <v>2</v>
      </c>
      <c r="G214" s="89">
        <v>2</v>
      </c>
      <c r="H214" s="105"/>
      <c r="I214" s="105"/>
      <c r="J214" s="104"/>
      <c r="K214" s="55">
        <f t="shared" si="13"/>
        <v>0</v>
      </c>
      <c r="L214" s="56">
        <f>'[1]January 2025'!S214</f>
        <v>2</v>
      </c>
      <c r="M214" s="56"/>
      <c r="N214" s="56"/>
      <c r="O214" s="56"/>
      <c r="P214" s="56"/>
      <c r="Q214" s="56">
        <f t="shared" si="16"/>
        <v>2</v>
      </c>
      <c r="R214" s="56"/>
      <c r="S214" s="56">
        <f t="shared" si="17"/>
        <v>2</v>
      </c>
      <c r="T214" s="57"/>
    </row>
    <row r="215" spans="1:20" ht="20" customHeight="1">
      <c r="A215" s="58"/>
      <c r="B215" s="59">
        <v>208</v>
      </c>
      <c r="C215" s="115" t="s">
        <v>888</v>
      </c>
      <c r="D215" s="116" t="s">
        <v>889</v>
      </c>
      <c r="E215" s="117" t="s">
        <v>890</v>
      </c>
      <c r="F215" s="118">
        <v>1</v>
      </c>
      <c r="G215" s="62">
        <v>4</v>
      </c>
      <c r="H215" s="63"/>
      <c r="I215" s="410" t="s">
        <v>629</v>
      </c>
      <c r="J215" s="411"/>
      <c r="K215" s="64">
        <f t="shared" si="13"/>
        <v>0</v>
      </c>
      <c r="L215" s="65">
        <f>'[1]January 2025'!S215</f>
        <v>1</v>
      </c>
      <c r="M215" s="65"/>
      <c r="N215" s="65"/>
      <c r="O215" s="65"/>
      <c r="P215" s="65"/>
      <c r="Q215" s="65">
        <f t="shared" si="16"/>
        <v>1</v>
      </c>
      <c r="R215" s="65"/>
      <c r="S215" s="65">
        <f t="shared" si="17"/>
        <v>1</v>
      </c>
      <c r="T215" s="66"/>
    </row>
    <row r="216" spans="1:20" ht="20" customHeight="1">
      <c r="A216" s="48"/>
      <c r="B216" s="49">
        <v>209</v>
      </c>
      <c r="C216" s="110" t="s">
        <v>891</v>
      </c>
      <c r="D216" s="111" t="s">
        <v>892</v>
      </c>
      <c r="E216" s="112" t="s">
        <v>893</v>
      </c>
      <c r="F216" s="119">
        <v>13</v>
      </c>
      <c r="G216" s="89">
        <v>4</v>
      </c>
      <c r="H216" s="54"/>
      <c r="I216" s="54"/>
      <c r="J216" s="54"/>
      <c r="K216" s="55">
        <f t="shared" si="13"/>
        <v>0</v>
      </c>
      <c r="L216" s="56">
        <f>'[1]January 2025'!S216</f>
        <v>13</v>
      </c>
      <c r="M216" s="56"/>
      <c r="N216" s="56"/>
      <c r="O216" s="56"/>
      <c r="P216" s="56"/>
      <c r="Q216" s="56">
        <f t="shared" si="16"/>
        <v>13</v>
      </c>
      <c r="R216" s="56"/>
      <c r="S216" s="56">
        <f t="shared" si="17"/>
        <v>13</v>
      </c>
      <c r="T216" s="57"/>
    </row>
    <row r="217" spans="1:20" ht="20" customHeight="1">
      <c r="A217" s="58"/>
      <c r="B217" s="59">
        <v>210</v>
      </c>
      <c r="C217" s="115" t="s">
        <v>894</v>
      </c>
      <c r="D217" s="116" t="s">
        <v>895</v>
      </c>
      <c r="E217" s="117" t="s">
        <v>896</v>
      </c>
      <c r="F217" s="118">
        <v>5</v>
      </c>
      <c r="G217" s="62">
        <v>4</v>
      </c>
      <c r="H217" s="63"/>
      <c r="I217" s="63"/>
      <c r="J217" s="63"/>
      <c r="K217" s="64">
        <f t="shared" si="13"/>
        <v>0</v>
      </c>
      <c r="L217" s="65">
        <f>'[1]January 2025'!S217</f>
        <v>5</v>
      </c>
      <c r="M217" s="65"/>
      <c r="N217" s="65"/>
      <c r="O217" s="65"/>
      <c r="P217" s="65"/>
      <c r="Q217" s="65">
        <f t="shared" si="16"/>
        <v>5</v>
      </c>
      <c r="R217" s="65"/>
      <c r="S217" s="65">
        <f t="shared" si="17"/>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3"/>
        <v>1</v>
      </c>
      <c r="L218" s="56">
        <f>'[1]January 2025'!S218</f>
        <v>3</v>
      </c>
      <c r="M218" s="56"/>
      <c r="N218" s="56"/>
      <c r="O218" s="56"/>
      <c r="P218" s="56"/>
      <c r="Q218" s="56">
        <f t="shared" si="16"/>
        <v>3</v>
      </c>
      <c r="R218" s="56"/>
      <c r="S218" s="56">
        <f t="shared" si="17"/>
        <v>3</v>
      </c>
      <c r="T218" s="57"/>
    </row>
    <row r="219" spans="1:20" ht="20" customHeight="1">
      <c r="A219" s="58"/>
      <c r="B219" s="59">
        <v>212</v>
      </c>
      <c r="C219" s="115" t="s">
        <v>374</v>
      </c>
      <c r="D219" s="116" t="s">
        <v>192</v>
      </c>
      <c r="E219" s="117" t="s">
        <v>193</v>
      </c>
      <c r="F219" s="118">
        <v>12</v>
      </c>
      <c r="G219" s="62">
        <v>4</v>
      </c>
      <c r="H219" s="103">
        <v>6</v>
      </c>
      <c r="I219" s="103">
        <v>5</v>
      </c>
      <c r="J219" s="103">
        <v>9</v>
      </c>
      <c r="K219" s="64">
        <f t="shared" si="13"/>
        <v>14</v>
      </c>
      <c r="L219" s="65">
        <f>'[1]January 2025'!S219</f>
        <v>20</v>
      </c>
      <c r="M219" s="65">
        <v>6</v>
      </c>
      <c r="N219" s="65"/>
      <c r="O219" s="65"/>
      <c r="P219" s="65"/>
      <c r="Q219" s="65">
        <f>L219+M219</f>
        <v>26</v>
      </c>
      <c r="R219" s="65"/>
      <c r="S219" s="65">
        <f t="shared" si="17"/>
        <v>26</v>
      </c>
      <c r="T219" s="121" t="s">
        <v>973</v>
      </c>
    </row>
    <row r="220" spans="1:20" ht="20" customHeight="1">
      <c r="A220" s="48"/>
      <c r="B220" s="49">
        <v>213</v>
      </c>
      <c r="C220" s="110" t="s">
        <v>897</v>
      </c>
      <c r="D220" s="111" t="s">
        <v>898</v>
      </c>
      <c r="E220" s="112" t="s">
        <v>194</v>
      </c>
      <c r="F220" s="119">
        <v>14</v>
      </c>
      <c r="G220" s="89">
        <v>4</v>
      </c>
      <c r="H220" s="120">
        <v>6</v>
      </c>
      <c r="I220" s="120">
        <v>8</v>
      </c>
      <c r="J220" s="120"/>
      <c r="K220" s="55">
        <f t="shared" si="13"/>
        <v>0</v>
      </c>
      <c r="L220" s="56">
        <f>'[1]January 2025'!S220</f>
        <v>14</v>
      </c>
      <c r="M220" s="56"/>
      <c r="N220" s="56"/>
      <c r="O220" s="56"/>
      <c r="P220" s="56"/>
      <c r="Q220" s="56">
        <f t="shared" si="16"/>
        <v>14</v>
      </c>
      <c r="R220" s="122"/>
      <c r="S220" s="56">
        <f t="shared" si="17"/>
        <v>14</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3"/>
        <v>-2</v>
      </c>
      <c r="L221" s="65">
        <f>'[1]January 2025'!S221</f>
        <v>0</v>
      </c>
      <c r="M221" s="65"/>
      <c r="N221" s="65"/>
      <c r="O221" s="65"/>
      <c r="P221" s="65"/>
      <c r="Q221" s="65">
        <f t="shared" si="16"/>
        <v>0</v>
      </c>
      <c r="R221" s="126"/>
      <c r="S221" s="65">
        <f t="shared" si="17"/>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3"/>
        <v>-6</v>
      </c>
      <c r="L222" s="56">
        <f>'[1]January 2025'!S222</f>
        <v>0</v>
      </c>
      <c r="M222" s="56"/>
      <c r="N222" s="56"/>
      <c r="O222" s="56"/>
      <c r="P222" s="56"/>
      <c r="Q222" s="56">
        <f t="shared" si="16"/>
        <v>0</v>
      </c>
      <c r="R222" s="122"/>
      <c r="S222" s="56">
        <f t="shared" si="17"/>
        <v>0</v>
      </c>
      <c r="T222" s="57" t="s">
        <v>182</v>
      </c>
    </row>
    <row r="223" spans="1:20" ht="20" customHeight="1">
      <c r="A223" s="130"/>
      <c r="B223" s="59">
        <v>216</v>
      </c>
      <c r="C223" s="131" t="s">
        <v>905</v>
      </c>
      <c r="D223" s="132" t="s">
        <v>906</v>
      </c>
      <c r="E223" s="133" t="s">
        <v>907</v>
      </c>
      <c r="F223" s="124">
        <v>0</v>
      </c>
      <c r="G223" s="74">
        <v>2</v>
      </c>
      <c r="H223" s="107"/>
      <c r="I223" s="107"/>
      <c r="J223" s="125"/>
      <c r="K223" s="64"/>
      <c r="L223" s="65">
        <f>'[1]January 2025'!S223</f>
        <v>3</v>
      </c>
      <c r="M223" s="65"/>
      <c r="N223" s="65"/>
      <c r="O223" s="65"/>
      <c r="P223" s="65"/>
      <c r="Q223" s="65">
        <f t="shared" si="16"/>
        <v>3</v>
      </c>
      <c r="R223" s="126"/>
      <c r="S223" s="65">
        <f t="shared" si="17"/>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'[1]January 2025'!S224</f>
        <v>0</v>
      </c>
      <c r="M224" s="56"/>
      <c r="N224" s="56"/>
      <c r="O224" s="56"/>
      <c r="P224" s="56"/>
      <c r="Q224" s="56">
        <f t="shared" si="16"/>
        <v>0</v>
      </c>
      <c r="R224" s="122"/>
      <c r="S224" s="56">
        <f t="shared" si="17"/>
        <v>0</v>
      </c>
      <c r="T224" s="139" t="s">
        <v>974</v>
      </c>
    </row>
    <row r="225" spans="1:20" ht="20" customHeight="1">
      <c r="A225" s="130"/>
      <c r="B225" s="59">
        <v>218</v>
      </c>
      <c r="C225" s="131" t="s">
        <v>912</v>
      </c>
      <c r="D225" s="132" t="s">
        <v>913</v>
      </c>
      <c r="E225" s="133" t="s">
        <v>914</v>
      </c>
      <c r="F225" s="124">
        <v>0</v>
      </c>
      <c r="G225" s="74">
        <v>2</v>
      </c>
      <c r="H225" s="107"/>
      <c r="I225" s="107"/>
      <c r="J225" s="125"/>
      <c r="K225" s="64"/>
      <c r="L225" s="65">
        <f>'[1]January 2025'!S225</f>
        <v>1</v>
      </c>
      <c r="M225" s="65"/>
      <c r="N225" s="65"/>
      <c r="O225" s="65"/>
      <c r="P225" s="65"/>
      <c r="Q225" s="65">
        <f t="shared" si="16"/>
        <v>1</v>
      </c>
      <c r="R225" s="126"/>
      <c r="S225" s="65">
        <f t="shared" si="17"/>
        <v>1</v>
      </c>
      <c r="T225" s="134" t="s">
        <v>908</v>
      </c>
    </row>
    <row r="226" spans="1:20" ht="20" customHeight="1">
      <c r="A226" s="135"/>
      <c r="B226" s="49">
        <v>219</v>
      </c>
      <c r="C226" s="136" t="s">
        <v>915</v>
      </c>
      <c r="D226" s="137" t="s">
        <v>916</v>
      </c>
      <c r="E226" s="138" t="s">
        <v>917</v>
      </c>
      <c r="F226" s="128">
        <v>0</v>
      </c>
      <c r="G226" s="69">
        <v>2</v>
      </c>
      <c r="H226" s="104"/>
      <c r="I226" s="104"/>
      <c r="J226" s="129"/>
      <c r="K226" s="55"/>
      <c r="L226" s="56">
        <f>'[1]January 2025'!S226</f>
        <v>1</v>
      </c>
      <c r="M226" s="56"/>
      <c r="N226" s="56"/>
      <c r="O226" s="56"/>
      <c r="P226" s="56"/>
      <c r="Q226" s="56">
        <f t="shared" si="16"/>
        <v>1</v>
      </c>
      <c r="R226" s="122"/>
      <c r="S226" s="56">
        <f t="shared" si="17"/>
        <v>1</v>
      </c>
      <c r="T226" s="139" t="s">
        <v>908</v>
      </c>
    </row>
    <row r="227" spans="1:20" ht="20" customHeight="1">
      <c r="A227" s="130"/>
      <c r="B227" s="59">
        <v>220</v>
      </c>
      <c r="C227" s="131" t="s">
        <v>918</v>
      </c>
      <c r="D227" s="132" t="s">
        <v>919</v>
      </c>
      <c r="E227" s="133" t="s">
        <v>920</v>
      </c>
      <c r="F227" s="124">
        <v>0</v>
      </c>
      <c r="G227" s="74">
        <v>4</v>
      </c>
      <c r="H227" s="107"/>
      <c r="I227" s="107"/>
      <c r="J227" s="125"/>
      <c r="K227" s="64"/>
      <c r="L227" s="65">
        <f>'[1]January 2025'!S227</f>
        <v>1</v>
      </c>
      <c r="M227" s="65"/>
      <c r="N227" s="65"/>
      <c r="O227" s="65"/>
      <c r="P227" s="65"/>
      <c r="Q227" s="65">
        <f t="shared" si="16"/>
        <v>1</v>
      </c>
      <c r="R227" s="126"/>
      <c r="S227" s="65">
        <f t="shared" si="17"/>
        <v>1</v>
      </c>
      <c r="T227" s="134" t="s">
        <v>908</v>
      </c>
    </row>
    <row r="228" spans="1:20" ht="20" customHeight="1">
      <c r="A228" s="135"/>
      <c r="B228" s="49">
        <v>221</v>
      </c>
      <c r="C228" s="136" t="s">
        <v>921</v>
      </c>
      <c r="D228" s="137" t="s">
        <v>922</v>
      </c>
      <c r="E228" s="138" t="s">
        <v>923</v>
      </c>
      <c r="F228" s="128">
        <v>0</v>
      </c>
      <c r="G228" s="69">
        <v>4</v>
      </c>
      <c r="H228" s="104"/>
      <c r="I228" s="104"/>
      <c r="J228" s="129"/>
      <c r="K228" s="55"/>
      <c r="L228" s="56">
        <f>'[1]January 2025'!S228</f>
        <v>1</v>
      </c>
      <c r="M228" s="56"/>
      <c r="N228" s="56"/>
      <c r="O228" s="56"/>
      <c r="P228" s="56"/>
      <c r="Q228" s="56">
        <f t="shared" si="16"/>
        <v>1</v>
      </c>
      <c r="R228" s="122"/>
      <c r="S228" s="56">
        <f t="shared" si="17"/>
        <v>1</v>
      </c>
      <c r="T228" s="139" t="s">
        <v>908</v>
      </c>
    </row>
    <row r="229" spans="1:20" ht="20" customHeight="1">
      <c r="A229" s="130"/>
      <c r="B229" s="59">
        <v>222</v>
      </c>
      <c r="C229" s="131" t="s">
        <v>924</v>
      </c>
      <c r="D229" s="116" t="s">
        <v>925</v>
      </c>
      <c r="E229" s="117" t="s">
        <v>926</v>
      </c>
      <c r="F229" s="124">
        <v>0</v>
      </c>
      <c r="G229" s="74">
        <v>2</v>
      </c>
      <c r="H229" s="107"/>
      <c r="I229" s="107"/>
      <c r="J229" s="125"/>
      <c r="K229" s="64"/>
      <c r="L229" s="65">
        <f>'[1]January 2025'!S229</f>
        <v>0</v>
      </c>
      <c r="M229" s="65"/>
      <c r="N229" s="65"/>
      <c r="O229" s="65"/>
      <c r="P229" s="65"/>
      <c r="Q229" s="65">
        <f t="shared" si="16"/>
        <v>0</v>
      </c>
      <c r="R229" s="126"/>
      <c r="S229" s="65">
        <f t="shared" si="17"/>
        <v>0</v>
      </c>
      <c r="T229" s="134" t="s">
        <v>908</v>
      </c>
    </row>
    <row r="230" spans="1:20" ht="20" customHeight="1">
      <c r="A230" s="135"/>
      <c r="B230" s="49">
        <v>223</v>
      </c>
      <c r="C230" s="136" t="s">
        <v>927</v>
      </c>
      <c r="D230" s="140" t="s">
        <v>928</v>
      </c>
      <c r="E230" s="112" t="s">
        <v>929</v>
      </c>
      <c r="F230" s="128">
        <v>0</v>
      </c>
      <c r="G230" s="69">
        <v>2</v>
      </c>
      <c r="H230" s="104"/>
      <c r="I230" s="104"/>
      <c r="J230" s="129"/>
      <c r="K230" s="55"/>
      <c r="L230" s="56">
        <f>'[1]January 2025'!S230</f>
        <v>1</v>
      </c>
      <c r="M230" s="141"/>
      <c r="N230" s="141"/>
      <c r="O230" s="141"/>
      <c r="P230" s="141"/>
      <c r="Q230" s="56">
        <f t="shared" si="16"/>
        <v>1</v>
      </c>
      <c r="R230" s="141"/>
      <c r="S230" s="56">
        <f t="shared" si="17"/>
        <v>1</v>
      </c>
      <c r="T230" s="139" t="s">
        <v>930</v>
      </c>
    </row>
    <row r="231" spans="1:20" ht="20" customHeight="1">
      <c r="A231" s="130"/>
      <c r="B231" s="59">
        <v>224</v>
      </c>
      <c r="C231" s="131" t="s">
        <v>931</v>
      </c>
      <c r="D231" s="142" t="s">
        <v>932</v>
      </c>
      <c r="E231" s="133" t="s">
        <v>933</v>
      </c>
      <c r="F231" s="124">
        <v>0</v>
      </c>
      <c r="G231" s="74"/>
      <c r="H231" s="107"/>
      <c r="I231" s="107"/>
      <c r="J231" s="143"/>
      <c r="K231" s="64"/>
      <c r="L231" s="65">
        <f>'[1]January 2025'!S231</f>
        <v>4</v>
      </c>
      <c r="M231" s="144"/>
      <c r="N231" s="144"/>
      <c r="O231" s="144"/>
      <c r="P231" s="144"/>
      <c r="Q231" s="65">
        <f t="shared" si="16"/>
        <v>4</v>
      </c>
      <c r="R231" s="144"/>
      <c r="S231" s="65">
        <f t="shared" si="17"/>
        <v>4</v>
      </c>
      <c r="T231" s="134" t="s">
        <v>678</v>
      </c>
    </row>
    <row r="232" spans="1:20" ht="20" customHeight="1">
      <c r="A232" s="135"/>
      <c r="B232" s="49">
        <v>225</v>
      </c>
      <c r="C232" s="136" t="s">
        <v>934</v>
      </c>
      <c r="D232" s="145" t="s">
        <v>935</v>
      </c>
      <c r="E232" s="138" t="s">
        <v>936</v>
      </c>
      <c r="F232" s="128">
        <v>0</v>
      </c>
      <c r="G232" s="69"/>
      <c r="H232" s="104"/>
      <c r="I232" s="104"/>
      <c r="J232" s="146"/>
      <c r="K232" s="55"/>
      <c r="L232" s="56">
        <f>'[1]January 2025'!S232</f>
        <v>1</v>
      </c>
      <c r="M232" s="141"/>
      <c r="N232" s="141"/>
      <c r="O232" s="141"/>
      <c r="P232" s="141"/>
      <c r="Q232" s="56">
        <f t="shared" si="16"/>
        <v>1</v>
      </c>
      <c r="R232" s="141"/>
      <c r="S232" s="56">
        <f t="shared" si="17"/>
        <v>1</v>
      </c>
      <c r="T232" s="139" t="s">
        <v>975</v>
      </c>
    </row>
    <row r="233" spans="1:20" ht="20" customHeight="1">
      <c r="A233" s="130"/>
      <c r="B233" s="59">
        <v>226</v>
      </c>
      <c r="C233" s="131" t="s">
        <v>938</v>
      </c>
      <c r="D233" s="142" t="s">
        <v>939</v>
      </c>
      <c r="E233" s="133" t="s">
        <v>940</v>
      </c>
      <c r="F233" s="124">
        <v>0</v>
      </c>
      <c r="G233" s="74"/>
      <c r="H233" s="107"/>
      <c r="I233" s="107"/>
      <c r="J233" s="143"/>
      <c r="K233" s="64"/>
      <c r="L233" s="65">
        <f>'[1]January 2025'!S233</f>
        <v>2</v>
      </c>
      <c r="M233" s="144"/>
      <c r="N233" s="144"/>
      <c r="O233" s="144"/>
      <c r="P233" s="144"/>
      <c r="Q233" s="65">
        <f t="shared" si="16"/>
        <v>2</v>
      </c>
      <c r="R233" s="144"/>
      <c r="S233" s="65">
        <f t="shared" si="17"/>
        <v>2</v>
      </c>
      <c r="T233" s="134" t="s">
        <v>678</v>
      </c>
    </row>
    <row r="234" spans="1:20" ht="20" customHeight="1">
      <c r="A234" s="135"/>
      <c r="B234" s="49">
        <v>227</v>
      </c>
      <c r="C234" s="136" t="s">
        <v>941</v>
      </c>
      <c r="D234" s="145" t="s">
        <v>942</v>
      </c>
      <c r="E234" s="138" t="s">
        <v>943</v>
      </c>
      <c r="F234" s="128">
        <v>0</v>
      </c>
      <c r="G234" s="69"/>
      <c r="H234" s="104"/>
      <c r="I234" s="104"/>
      <c r="J234" s="146"/>
      <c r="K234" s="55"/>
      <c r="L234" s="56">
        <f>'[1]January 2025'!S234</f>
        <v>15</v>
      </c>
      <c r="M234" s="141"/>
      <c r="N234" s="141"/>
      <c r="O234" s="141"/>
      <c r="P234" s="141"/>
      <c r="Q234" s="56">
        <f t="shared" si="16"/>
        <v>15</v>
      </c>
      <c r="R234" s="141">
        <v>1</v>
      </c>
      <c r="S234" s="56">
        <f>Q234-R234</f>
        <v>14</v>
      </c>
      <c r="T234" s="139" t="s">
        <v>976</v>
      </c>
    </row>
    <row r="235" spans="1:20" ht="23" customHeight="1" thickBot="1">
      <c r="A235" s="147">
        <f>SUM(A8:A222)</f>
        <v>-491</v>
      </c>
      <c r="B235" s="148"/>
      <c r="C235" s="149"/>
      <c r="D235" s="149"/>
      <c r="E235" s="149"/>
      <c r="F235" s="150">
        <f>SUM(F8:F230)</f>
        <v>1747</v>
      </c>
      <c r="G235" s="151"/>
      <c r="H235" s="415"/>
      <c r="I235" s="416"/>
      <c r="J235" s="417"/>
      <c r="K235" s="152"/>
      <c r="L235" s="150">
        <f>SUM(L8:L234)</f>
        <v>1467</v>
      </c>
      <c r="M235" s="153">
        <f>SUM(M8:M234)</f>
        <v>18</v>
      </c>
      <c r="N235" s="153">
        <f>SUM(N8:N234)</f>
        <v>0</v>
      </c>
      <c r="O235" s="153">
        <f>SUM(O8:O234)</f>
        <v>0</v>
      </c>
      <c r="P235" s="153"/>
      <c r="Q235" s="153">
        <f>SUM(Q8:Q234)</f>
        <v>1485</v>
      </c>
      <c r="R235" s="153">
        <f>SUM(R8:R234)</f>
        <v>11</v>
      </c>
      <c r="S235" s="153">
        <f>SUM(S8:S234)</f>
        <v>1474</v>
      </c>
      <c r="T235" s="154" t="s">
        <v>182</v>
      </c>
    </row>
    <row r="236" spans="1:20" ht="16.75" customHeight="1" thickTop="1">
      <c r="A236" s="29"/>
      <c r="B236" s="155"/>
      <c r="C236" s="27"/>
      <c r="D236" s="27"/>
      <c r="E236" s="27"/>
      <c r="F236" s="27"/>
      <c r="G236" s="28"/>
      <c r="H236" s="29"/>
      <c r="I236" s="29"/>
      <c r="J236" s="29"/>
      <c r="K236" s="30"/>
      <c r="L236" s="29"/>
      <c r="M236" s="29"/>
      <c r="N236" s="29"/>
      <c r="O236" s="29"/>
      <c r="P236" s="29"/>
      <c r="Q236" s="29"/>
      <c r="R236" s="29"/>
      <c r="S236" s="29"/>
      <c r="T236" s="32"/>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944</v>
      </c>
      <c r="C240" s="418"/>
      <c r="D240" s="27"/>
      <c r="E240" s="29" t="s">
        <v>945</v>
      </c>
      <c r="F240" s="29"/>
      <c r="G240" s="29" t="s">
        <v>946</v>
      </c>
      <c r="H240" s="29"/>
      <c r="I240" s="29"/>
      <c r="J240" s="418"/>
      <c r="K240" s="418"/>
      <c r="L240" s="418"/>
      <c r="M240" s="29" t="s">
        <v>947</v>
      </c>
      <c r="N240" s="29"/>
      <c r="O240" s="29"/>
      <c r="P240" s="29"/>
      <c r="Q240" s="29"/>
      <c r="R240" s="418" t="s">
        <v>948</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c r="A242" s="29"/>
      <c r="B242" s="155"/>
      <c r="C242" s="27"/>
      <c r="D242" s="27"/>
      <c r="E242" s="27"/>
      <c r="F242" s="27"/>
      <c r="G242" s="28"/>
      <c r="H242" s="29"/>
      <c r="I242" s="29"/>
      <c r="J242" s="29"/>
      <c r="K242" s="30"/>
      <c r="L242" s="29"/>
      <c r="M242" s="29"/>
      <c r="N242" s="29"/>
      <c r="O242" s="29"/>
      <c r="P242" s="29"/>
      <c r="Q242" s="29"/>
      <c r="R242" s="29"/>
      <c r="S242" s="29"/>
      <c r="T242" s="32"/>
    </row>
    <row r="243" spans="1:20" ht="16.75" customHeight="1">
      <c r="A243" s="29"/>
      <c r="B243" s="155"/>
      <c r="C243" s="27"/>
      <c r="D243" s="27"/>
      <c r="E243" s="27"/>
      <c r="F243" s="27"/>
      <c r="G243" s="28"/>
      <c r="H243" s="29"/>
      <c r="I243" s="29"/>
      <c r="J243" s="29"/>
      <c r="K243" s="30"/>
      <c r="L243" s="29"/>
      <c r="M243" s="29"/>
      <c r="N243" s="29"/>
      <c r="O243" s="29"/>
      <c r="P243" s="29"/>
      <c r="Q243" s="29"/>
      <c r="R243" s="29"/>
      <c r="S243" s="29"/>
      <c r="T243" s="32"/>
    </row>
    <row r="244" spans="1:20" ht="16.75" customHeight="1">
      <c r="A244" s="29"/>
      <c r="B244" s="418" t="s">
        <v>949</v>
      </c>
      <c r="C244" s="418"/>
      <c r="D244" s="27"/>
      <c r="E244" s="29" t="s">
        <v>950</v>
      </c>
      <c r="F244" s="418" t="s">
        <v>951</v>
      </c>
      <c r="G244" s="418"/>
      <c r="H244" s="418"/>
      <c r="I244" s="418"/>
      <c r="J244" s="418" t="s">
        <v>182</v>
      </c>
      <c r="K244" s="418"/>
      <c r="L244" s="418"/>
      <c r="M244" s="419" t="s">
        <v>952</v>
      </c>
      <c r="N244" s="419"/>
      <c r="O244" s="419"/>
      <c r="P244" s="419"/>
      <c r="Q244" s="419"/>
      <c r="R244" s="418" t="s">
        <v>953</v>
      </c>
      <c r="S244" s="418"/>
      <c r="T244" s="418"/>
    </row>
    <row r="245" spans="1:20" ht="16.75" customHeight="1">
      <c r="A245" s="29"/>
      <c r="B245" s="155"/>
      <c r="C245" s="27"/>
      <c r="D245" s="27"/>
      <c r="E245" s="27"/>
      <c r="F245" s="27"/>
      <c r="G245" s="28"/>
      <c r="H245" s="29"/>
      <c r="I245" s="29"/>
      <c r="J245" s="29"/>
      <c r="K245" s="30"/>
      <c r="L245" s="29"/>
      <c r="M245" s="29"/>
      <c r="N245" s="29"/>
      <c r="O245" s="29"/>
      <c r="P245" s="29"/>
      <c r="Q245" s="29"/>
      <c r="R245" s="29"/>
      <c r="S245" s="29"/>
      <c r="T245" s="32"/>
    </row>
    <row r="246" spans="1:20" ht="16.75" customHeight="1"/>
    <row r="247" spans="1:20" ht="16.75" customHeight="1"/>
    <row r="248" spans="1:20" ht="16.75" customHeight="1"/>
    <row r="249" spans="1:20" ht="16.75" customHeight="1"/>
    <row r="250" spans="1:20" ht="16.75" customHeight="1"/>
    <row r="251" spans="1:20" ht="16.75" customHeight="1"/>
    <row r="252" spans="1:20" ht="16.75" customHeight="1"/>
    <row r="253" spans="1:20" ht="16.75" customHeight="1"/>
    <row r="254" spans="1:20" ht="16.75" customHeight="1"/>
    <row r="255" spans="1:20" ht="16.75" customHeight="1"/>
  </sheetData>
  <mergeCells count="29">
    <mergeCell ref="H235:J235"/>
    <mergeCell ref="B240:C240"/>
    <mergeCell ref="J240:L240"/>
    <mergeCell ref="R240:T240"/>
    <mergeCell ref="B244:C244"/>
    <mergeCell ref="F244:I244"/>
    <mergeCell ref="J244:L244"/>
    <mergeCell ref="M244:Q244"/>
    <mergeCell ref="R244:T244"/>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9E84-43DD-45A0-875D-83B6B0E5E890}">
  <sheetPr>
    <tabColor theme="5" tint="-0.249977111117893"/>
  </sheetPr>
  <dimension ref="A1:U255"/>
  <sheetViews>
    <sheetView rightToLeft="1" topLeftCell="B7" zoomScale="80" zoomScaleNormal="80" workbookViewId="0">
      <selection activeCell="D12" sqref="D12"/>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977</v>
      </c>
      <c r="B4" s="399"/>
      <c r="C4" s="399"/>
      <c r="D4" s="399"/>
      <c r="E4" s="399"/>
      <c r="F4" s="399"/>
      <c r="G4" s="399"/>
      <c r="H4" s="399"/>
      <c r="I4" s="399"/>
      <c r="J4" s="399"/>
      <c r="K4" s="399"/>
      <c r="L4" s="399"/>
      <c r="M4" s="399"/>
      <c r="N4" s="399"/>
      <c r="O4" s="399"/>
      <c r="P4" s="399"/>
      <c r="Q4" s="399"/>
      <c r="R4" s="399"/>
      <c r="S4" s="399"/>
      <c r="T4" s="399"/>
    </row>
    <row r="5" spans="1:20" ht="20.5">
      <c r="A5" s="400" t="s">
        <v>978</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'[1]February 2025'!S8</f>
        <v>71</v>
      </c>
      <c r="M8" s="56" t="s">
        <v>957</v>
      </c>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'[1]February 2025'!S9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'[1]February 2025'!S10</f>
        <v>0</v>
      </c>
      <c r="M10" s="56"/>
      <c r="N10" s="56"/>
      <c r="O10" s="56"/>
      <c r="P10" s="56"/>
      <c r="Q10" s="56">
        <f t="shared" ref="Q10:Q73" si="1">L10</f>
        <v>0</v>
      </c>
      <c r="R10" s="56"/>
      <c r="S10" s="56">
        <f t="shared" ref="S10:S73"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'[1]February 2025'!S11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4</v>
      </c>
      <c r="L12" s="56">
        <f>'[1]February 2025'!S12</f>
        <v>8</v>
      </c>
      <c r="M12" s="56"/>
      <c r="N12" s="56"/>
      <c r="O12" s="56"/>
      <c r="P12" s="56"/>
      <c r="Q12" s="56">
        <f>L12+M12</f>
        <v>8</v>
      </c>
      <c r="R12" s="56"/>
      <c r="S12" s="56">
        <f t="shared" si="2"/>
        <v>8</v>
      </c>
      <c r="T12" s="57"/>
    </row>
    <row r="13" spans="1:20" ht="20" customHeight="1">
      <c r="A13" s="58" t="s">
        <v>182</v>
      </c>
      <c r="B13" s="59">
        <v>6</v>
      </c>
      <c r="C13" s="77" t="s">
        <v>242</v>
      </c>
      <c r="D13" s="71" t="s">
        <v>465</v>
      </c>
      <c r="E13" s="72" t="s">
        <v>9</v>
      </c>
      <c r="F13" s="73">
        <v>6</v>
      </c>
      <c r="G13" s="74">
        <v>4</v>
      </c>
      <c r="H13" s="63">
        <v>1</v>
      </c>
      <c r="I13" s="63">
        <v>2</v>
      </c>
      <c r="J13" s="63">
        <v>1</v>
      </c>
      <c r="K13" s="64">
        <f t="shared" si="0"/>
        <v>0</v>
      </c>
      <c r="L13" s="65">
        <f>'[1]February 2025'!S13</f>
        <v>6</v>
      </c>
      <c r="M13" s="65"/>
      <c r="N13" s="65"/>
      <c r="O13" s="65"/>
      <c r="P13" s="65"/>
      <c r="Q13" s="65">
        <f>L13+M13</f>
        <v>6</v>
      </c>
      <c r="R13" s="65"/>
      <c r="S13" s="65">
        <f t="shared" si="2"/>
        <v>6</v>
      </c>
      <c r="T13" s="66" t="s">
        <v>182</v>
      </c>
    </row>
    <row r="14" spans="1:20" ht="20" customHeight="1">
      <c r="A14" s="48">
        <f>K14</f>
        <v>-5</v>
      </c>
      <c r="B14" s="49">
        <v>7</v>
      </c>
      <c r="C14" s="50" t="s">
        <v>243</v>
      </c>
      <c r="D14" s="51" t="s">
        <v>466</v>
      </c>
      <c r="E14" s="51" t="s">
        <v>467</v>
      </c>
      <c r="F14" s="52">
        <v>16</v>
      </c>
      <c r="G14" s="69">
        <v>4</v>
      </c>
      <c r="H14" s="54">
        <v>2</v>
      </c>
      <c r="I14" s="54">
        <v>8</v>
      </c>
      <c r="J14" s="54">
        <v>1</v>
      </c>
      <c r="K14" s="55">
        <f t="shared" si="0"/>
        <v>-5</v>
      </c>
      <c r="L14" s="56">
        <f>'[1]February 2025'!S14</f>
        <v>11</v>
      </c>
      <c r="M14" s="56"/>
      <c r="N14" s="56"/>
      <c r="O14" s="56"/>
      <c r="P14" s="56"/>
      <c r="Q14" s="56">
        <f t="shared" si="1"/>
        <v>11</v>
      </c>
      <c r="R14" s="56"/>
      <c r="S14" s="56">
        <f t="shared" si="2"/>
        <v>11</v>
      </c>
      <c r="T14" s="78" t="s">
        <v>468</v>
      </c>
    </row>
    <row r="15" spans="1:20" ht="20" customHeight="1">
      <c r="A15" s="58"/>
      <c r="B15" s="59">
        <v>8</v>
      </c>
      <c r="C15" s="70" t="s">
        <v>338</v>
      </c>
      <c r="D15" s="71" t="s">
        <v>469</v>
      </c>
      <c r="E15" s="71" t="s">
        <v>106</v>
      </c>
      <c r="F15" s="73">
        <v>3</v>
      </c>
      <c r="G15" s="74">
        <v>4</v>
      </c>
      <c r="H15" s="63">
        <v>1</v>
      </c>
      <c r="I15" s="63">
        <v>2</v>
      </c>
      <c r="J15" s="63">
        <v>2</v>
      </c>
      <c r="K15" s="64">
        <f t="shared" si="0"/>
        <v>2</v>
      </c>
      <c r="L15" s="65">
        <f>'[1]February 2025'!S15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'[1]February 2025'!S16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'[1]February 2025'!S17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'[1]February 2025'!S18</f>
        <v>1</v>
      </c>
      <c r="M18" s="56"/>
      <c r="N18" s="56"/>
      <c r="O18" s="56"/>
      <c r="P18" s="56"/>
      <c r="Q18" s="56">
        <f t="shared" si="1"/>
        <v>1</v>
      </c>
      <c r="R18" s="56"/>
      <c r="S18" s="56">
        <f t="shared" si="2"/>
        <v>1</v>
      </c>
      <c r="T18" s="57" t="s">
        <v>182</v>
      </c>
    </row>
    <row r="19" spans="1:20" ht="20" customHeight="1">
      <c r="A19" s="58">
        <f>K19</f>
        <v>-6</v>
      </c>
      <c r="B19" s="59">
        <v>12</v>
      </c>
      <c r="C19" s="70" t="s">
        <v>336</v>
      </c>
      <c r="D19" s="71" t="s">
        <v>477</v>
      </c>
      <c r="E19" s="72" t="s">
        <v>103</v>
      </c>
      <c r="F19" s="73">
        <v>24</v>
      </c>
      <c r="G19" s="62">
        <v>4</v>
      </c>
      <c r="H19" s="63">
        <v>5</v>
      </c>
      <c r="I19" s="63">
        <v>5</v>
      </c>
      <c r="J19" s="63">
        <v>7</v>
      </c>
      <c r="K19" s="64">
        <f t="shared" si="0"/>
        <v>-6</v>
      </c>
      <c r="L19" s="65">
        <f>'[1]February 2025'!S19</f>
        <v>18</v>
      </c>
      <c r="M19" s="65"/>
      <c r="N19" s="65"/>
      <c r="O19" s="65"/>
      <c r="P19" s="65"/>
      <c r="Q19" s="65">
        <f t="shared" si="1"/>
        <v>18</v>
      </c>
      <c r="R19" s="65"/>
      <c r="S19" s="65">
        <f t="shared" si="2"/>
        <v>18</v>
      </c>
      <c r="T19" s="78" t="s">
        <v>961</v>
      </c>
    </row>
    <row r="20" spans="1:20" ht="20" customHeight="1">
      <c r="A20" s="48">
        <f>K20</f>
        <v>-2</v>
      </c>
      <c r="B20" s="49">
        <v>13</v>
      </c>
      <c r="C20" s="50" t="s">
        <v>332</v>
      </c>
      <c r="D20" s="51" t="s">
        <v>479</v>
      </c>
      <c r="E20" s="51" t="s">
        <v>480</v>
      </c>
      <c r="F20" s="52">
        <v>13</v>
      </c>
      <c r="G20" s="69">
        <v>4</v>
      </c>
      <c r="H20" s="54">
        <v>2</v>
      </c>
      <c r="I20" s="54">
        <v>4</v>
      </c>
      <c r="J20" s="54">
        <v>3</v>
      </c>
      <c r="K20" s="55">
        <f t="shared" si="0"/>
        <v>-2</v>
      </c>
      <c r="L20" s="56">
        <f>'[1]February 2025'!S20</f>
        <v>11</v>
      </c>
      <c r="M20" s="56"/>
      <c r="N20" s="56"/>
      <c r="O20" s="56"/>
      <c r="P20" s="56"/>
      <c r="Q20" s="56">
        <f>N20+L20</f>
        <v>11</v>
      </c>
      <c r="R20" s="56"/>
      <c r="S20" s="56">
        <f t="shared" si="2"/>
        <v>11</v>
      </c>
      <c r="T20" s="78" t="s">
        <v>481</v>
      </c>
    </row>
    <row r="21" spans="1:20" ht="20" customHeight="1">
      <c r="A21" s="58"/>
      <c r="B21" s="59">
        <v>14</v>
      </c>
      <c r="C21" s="70" t="s">
        <v>331</v>
      </c>
      <c r="D21" s="71" t="s">
        <v>482</v>
      </c>
      <c r="E21" s="71" t="s">
        <v>483</v>
      </c>
      <c r="F21" s="73">
        <v>6</v>
      </c>
      <c r="G21" s="74">
        <v>3</v>
      </c>
      <c r="H21" s="63">
        <v>1</v>
      </c>
      <c r="I21" s="63">
        <v>5</v>
      </c>
      <c r="J21" s="63">
        <v>3</v>
      </c>
      <c r="K21" s="64">
        <f t="shared" si="0"/>
        <v>3</v>
      </c>
      <c r="L21" s="65">
        <f>'[1]February 2025'!S21</f>
        <v>9</v>
      </c>
      <c r="M21" s="65"/>
      <c r="N21" s="65"/>
      <c r="O21" s="65"/>
      <c r="P21" s="65"/>
      <c r="Q21" s="65">
        <f t="shared" si="1"/>
        <v>9</v>
      </c>
      <c r="R21" s="65"/>
      <c r="S21" s="65">
        <f t="shared" si="2"/>
        <v>9</v>
      </c>
      <c r="T21" s="66" t="s">
        <v>182</v>
      </c>
    </row>
    <row r="22" spans="1:20" ht="20" customHeight="1">
      <c r="A22" s="48"/>
      <c r="B22" s="49">
        <v>15</v>
      </c>
      <c r="C22" s="50" t="s">
        <v>311</v>
      </c>
      <c r="D22" s="51" t="s">
        <v>484</v>
      </c>
      <c r="E22" s="51" t="s">
        <v>61</v>
      </c>
      <c r="F22" s="52">
        <v>4</v>
      </c>
      <c r="G22" s="69">
        <v>3</v>
      </c>
      <c r="H22" s="54">
        <v>1</v>
      </c>
      <c r="I22" s="54">
        <v>2</v>
      </c>
      <c r="J22" s="54">
        <v>2</v>
      </c>
      <c r="K22" s="55">
        <f t="shared" si="0"/>
        <v>1</v>
      </c>
      <c r="L22" s="56">
        <f>'[1]February 2025'!S22</f>
        <v>5</v>
      </c>
      <c r="M22" s="56"/>
      <c r="N22" s="56"/>
      <c r="O22" s="56"/>
      <c r="P22" s="56"/>
      <c r="Q22" s="56">
        <f t="shared" si="1"/>
        <v>5</v>
      </c>
      <c r="R22" s="56"/>
      <c r="S22" s="56">
        <f t="shared" si="2"/>
        <v>5</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'[1]February 2025'!S23</f>
        <v>0</v>
      </c>
      <c r="M23" s="65"/>
      <c r="N23" s="65"/>
      <c r="O23" s="65"/>
      <c r="P23" s="65"/>
      <c r="Q23" s="65">
        <f t="shared" si="1"/>
        <v>0</v>
      </c>
      <c r="R23" s="65"/>
      <c r="S23" s="65">
        <f t="shared" si="2"/>
        <v>0</v>
      </c>
      <c r="T23" s="78" t="s">
        <v>488</v>
      </c>
    </row>
    <row r="24" spans="1:20" ht="20" customHeight="1">
      <c r="A24" s="48">
        <f>K24</f>
        <v>-2</v>
      </c>
      <c r="B24" s="49">
        <v>17</v>
      </c>
      <c r="C24" s="50" t="s">
        <v>368</v>
      </c>
      <c r="D24" s="51" t="s">
        <v>489</v>
      </c>
      <c r="E24" s="51" t="s">
        <v>490</v>
      </c>
      <c r="F24" s="52">
        <v>3</v>
      </c>
      <c r="G24" s="69">
        <v>4</v>
      </c>
      <c r="H24" s="54"/>
      <c r="I24" s="54">
        <v>1</v>
      </c>
      <c r="J24" s="54"/>
      <c r="K24" s="55">
        <f t="shared" si="0"/>
        <v>-2</v>
      </c>
      <c r="L24" s="56">
        <f>'[1]February 2025'!S24</f>
        <v>1</v>
      </c>
      <c r="M24" s="56"/>
      <c r="N24" s="56"/>
      <c r="O24" s="56"/>
      <c r="P24" s="56"/>
      <c r="Q24" s="56">
        <f t="shared" si="1"/>
        <v>1</v>
      </c>
      <c r="R24" s="56"/>
      <c r="S24" s="56">
        <f t="shared" si="2"/>
        <v>1</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'[1]February 2025'!S25</f>
        <v>13</v>
      </c>
      <c r="M25" s="65"/>
      <c r="N25" s="65"/>
      <c r="O25" s="65"/>
      <c r="P25" s="65"/>
      <c r="Q25" s="65">
        <f t="shared" si="1"/>
        <v>13</v>
      </c>
      <c r="R25" s="65"/>
      <c r="S25" s="65">
        <f t="shared" si="2"/>
        <v>13</v>
      </c>
      <c r="T25" s="66" t="s">
        <v>492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'[1]February 2025'!S26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'[1]February 2025'!S27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'[1]February 2025'!S28</f>
        <v>4</v>
      </c>
      <c r="M28" s="56"/>
      <c r="N28" s="56"/>
      <c r="O28" s="56"/>
      <c r="P28" s="56"/>
      <c r="Q28" s="56">
        <f t="shared" si="1"/>
        <v>4</v>
      </c>
      <c r="R28" s="56"/>
      <c r="S28" s="56">
        <f t="shared" si="2"/>
        <v>4</v>
      </c>
      <c r="T28" s="57"/>
    </row>
    <row r="29" spans="1:20" ht="20" customHeight="1">
      <c r="A29" s="58">
        <f>K29</f>
        <v>-5</v>
      </c>
      <c r="B29" s="59">
        <v>22</v>
      </c>
      <c r="C29" s="70" t="s">
        <v>325</v>
      </c>
      <c r="D29" s="71" t="s">
        <v>498</v>
      </c>
      <c r="E29" s="71" t="s">
        <v>97</v>
      </c>
      <c r="F29" s="73">
        <v>14</v>
      </c>
      <c r="G29" s="74">
        <v>4</v>
      </c>
      <c r="H29" s="63">
        <v>1</v>
      </c>
      <c r="I29" s="63">
        <v>4</v>
      </c>
      <c r="J29" s="63">
        <v>2</v>
      </c>
      <c r="K29" s="64">
        <f t="shared" si="0"/>
        <v>-5</v>
      </c>
      <c r="L29" s="65">
        <f>'[1]February 2025'!S29</f>
        <v>8</v>
      </c>
      <c r="M29" s="65">
        <v>1</v>
      </c>
      <c r="N29" s="65"/>
      <c r="O29" s="65"/>
      <c r="P29" s="65"/>
      <c r="Q29" s="65">
        <f>L29+M29</f>
        <v>9</v>
      </c>
      <c r="R29" s="65"/>
      <c r="S29" s="65">
        <f t="shared" si="2"/>
        <v>9</v>
      </c>
      <c r="T29" s="78" t="s">
        <v>979</v>
      </c>
    </row>
    <row r="30" spans="1:20" ht="20" customHeight="1">
      <c r="A30" s="48"/>
      <c r="B30" s="49">
        <v>23</v>
      </c>
      <c r="C30" s="50" t="s">
        <v>375</v>
      </c>
      <c r="D30" s="51" t="s">
        <v>500</v>
      </c>
      <c r="E30" s="51" t="s">
        <v>501</v>
      </c>
      <c r="F30" s="52">
        <v>8</v>
      </c>
      <c r="G30" s="69">
        <v>4</v>
      </c>
      <c r="H30" s="54"/>
      <c r="I30" s="54"/>
      <c r="J30" s="54"/>
      <c r="K30" s="55">
        <f t="shared" si="0"/>
        <v>4</v>
      </c>
      <c r="L30" s="56">
        <f>'[1]February 2025'!S30</f>
        <v>12</v>
      </c>
      <c r="M30" s="56"/>
      <c r="N30" s="56"/>
      <c r="O30" s="56"/>
      <c r="P30" s="56"/>
      <c r="Q30" s="56">
        <f t="shared" si="1"/>
        <v>12</v>
      </c>
      <c r="R30" s="56"/>
      <c r="S30" s="56">
        <f t="shared" si="2"/>
        <v>12</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'[1]February 2025'!S31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'[1]February 2025'!S32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'[1]February 2025'!S33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'[1]February 2025'!S34</f>
        <v>4</v>
      </c>
      <c r="M34" s="56"/>
      <c r="N34" s="56"/>
      <c r="O34" s="56"/>
      <c r="P34" s="56"/>
      <c r="Q34" s="56">
        <f t="shared" si="1"/>
        <v>4</v>
      </c>
      <c r="R34" s="56"/>
      <c r="S34" s="56">
        <f t="shared" si="2"/>
        <v>4</v>
      </c>
      <c r="T34" s="57"/>
    </row>
    <row r="35" spans="1:20" ht="20" customHeight="1">
      <c r="A35" s="58">
        <f>K35</f>
        <v>-2</v>
      </c>
      <c r="B35" s="59">
        <v>28</v>
      </c>
      <c r="C35" s="60" t="s">
        <v>507</v>
      </c>
      <c r="D35" s="61" t="s">
        <v>508</v>
      </c>
      <c r="E35" s="81" t="s">
        <v>509</v>
      </c>
      <c r="F35" s="59">
        <v>2</v>
      </c>
      <c r="G35" s="74">
        <v>1</v>
      </c>
      <c r="H35" s="63"/>
      <c r="I35" s="63"/>
      <c r="J35" s="63"/>
      <c r="K35" s="64">
        <f t="shared" si="0"/>
        <v>-2</v>
      </c>
      <c r="L35" s="65">
        <f>'[1]February 2025'!S35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'[1]February 2025'!S36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'[1]February 2025'!S37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'[1]February 2025'!S38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'[1]February 2025'!S39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'[1]February 2025'!S40</f>
        <v>2</v>
      </c>
      <c r="M40" s="56"/>
      <c r="N40" s="56"/>
      <c r="O40" s="56"/>
      <c r="P40" s="56"/>
      <c r="Q40" s="56">
        <f t="shared" si="1"/>
        <v>2</v>
      </c>
      <c r="R40" s="56"/>
      <c r="S40" s="56">
        <f t="shared" si="2"/>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1"/>
        <v>3</v>
      </c>
      <c r="R41" s="65"/>
      <c r="S41" s="65">
        <f t="shared" si="2"/>
        <v>3</v>
      </c>
      <c r="T41" s="78"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'[1]February 2025'!S42</f>
        <v>0</v>
      </c>
      <c r="M42" s="56"/>
      <c r="N42" s="56"/>
      <c r="O42" s="56"/>
      <c r="P42" s="56"/>
      <c r="Q42" s="56">
        <f t="shared" si="1"/>
        <v>0</v>
      </c>
      <c r="R42" s="56"/>
      <c r="S42" s="56">
        <f t="shared" si="2"/>
        <v>0</v>
      </c>
      <c r="T42" s="78" t="s">
        <v>522</v>
      </c>
    </row>
    <row r="43" spans="1:20" ht="20" customHeight="1">
      <c r="A43" s="58">
        <f>K43</f>
        <v>-1</v>
      </c>
      <c r="B43" s="59">
        <v>36</v>
      </c>
      <c r="C43" s="70" t="s">
        <v>333</v>
      </c>
      <c r="D43" s="83" t="s">
        <v>523</v>
      </c>
      <c r="E43" s="71" t="s">
        <v>92</v>
      </c>
      <c r="F43" s="73">
        <v>8</v>
      </c>
      <c r="G43" s="74">
        <v>1</v>
      </c>
      <c r="H43" s="63">
        <v>2</v>
      </c>
      <c r="I43" s="63">
        <v>5</v>
      </c>
      <c r="J43" s="63">
        <v>1</v>
      </c>
      <c r="K43" s="64">
        <f t="shared" si="0"/>
        <v>-1</v>
      </c>
      <c r="L43" s="65">
        <f>'[1]February 2025'!S43</f>
        <v>8</v>
      </c>
      <c r="M43" s="65"/>
      <c r="N43" s="65"/>
      <c r="O43" s="65"/>
      <c r="P43" s="65"/>
      <c r="Q43" s="65">
        <f t="shared" si="1"/>
        <v>8</v>
      </c>
      <c r="R43" s="65">
        <v>1</v>
      </c>
      <c r="S43" s="65">
        <f>Q43-R43</f>
        <v>7</v>
      </c>
      <c r="T43" s="66" t="s">
        <v>980</v>
      </c>
    </row>
    <row r="44" spans="1:20" ht="20" customHeight="1">
      <c r="A44" s="48"/>
      <c r="B44" s="49">
        <v>37</v>
      </c>
      <c r="C44" s="50" t="s">
        <v>247</v>
      </c>
      <c r="D44" s="51" t="s">
        <v>524</v>
      </c>
      <c r="E44" s="51" t="s">
        <v>525</v>
      </c>
      <c r="F44" s="52">
        <v>2</v>
      </c>
      <c r="G44" s="69">
        <v>3</v>
      </c>
      <c r="H44" s="54">
        <v>1</v>
      </c>
      <c r="I44" s="54">
        <v>1</v>
      </c>
      <c r="J44" s="54"/>
      <c r="K44" s="55">
        <f t="shared" si="0"/>
        <v>0</v>
      </c>
      <c r="L44" s="56">
        <f>'[1]February 2025'!S44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'[1]February 2025'!S45</f>
        <v>4</v>
      </c>
      <c r="M45" s="65"/>
      <c r="N45" s="65"/>
      <c r="O45" s="65"/>
      <c r="P45" s="65"/>
      <c r="Q45" s="65">
        <f t="shared" si="1"/>
        <v>4</v>
      </c>
      <c r="R45" s="65"/>
      <c r="S45" s="65">
        <f t="shared" si="2"/>
        <v>4</v>
      </c>
      <c r="T45" s="66"/>
    </row>
    <row r="46" spans="1:20" ht="20" customHeight="1">
      <c r="A46" s="48">
        <f>K46</f>
        <v>-6</v>
      </c>
      <c r="B46" s="49">
        <v>39</v>
      </c>
      <c r="C46" s="50" t="s">
        <v>324</v>
      </c>
      <c r="D46" s="51" t="s">
        <v>527</v>
      </c>
      <c r="E46" s="51" t="s">
        <v>83</v>
      </c>
      <c r="F46" s="52">
        <v>9</v>
      </c>
      <c r="G46" s="69">
        <v>4</v>
      </c>
      <c r="H46" s="54" t="s">
        <v>182</v>
      </c>
      <c r="I46" s="54">
        <v>3</v>
      </c>
      <c r="J46" s="54"/>
      <c r="K46" s="55">
        <f t="shared" si="0"/>
        <v>-6</v>
      </c>
      <c r="L46" s="56">
        <f>'[1]February 2025'!S46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'[1]February 2025'!S47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3</v>
      </c>
      <c r="J48" s="54"/>
      <c r="K48" s="55">
        <f t="shared" si="0"/>
        <v>1</v>
      </c>
      <c r="L48" s="56">
        <f>'[1]February 2025'!S48</f>
        <v>5</v>
      </c>
      <c r="M48" s="56"/>
      <c r="N48" s="56"/>
      <c r="O48" s="56"/>
      <c r="P48" s="56"/>
      <c r="Q48" s="56">
        <f t="shared" si="1"/>
        <v>5</v>
      </c>
      <c r="R48" s="56"/>
      <c r="S48" s="56">
        <f t="shared" si="2"/>
        <v>5</v>
      </c>
      <c r="T48" s="57"/>
    </row>
    <row r="49" spans="1:20" ht="20" customHeight="1">
      <c r="A49" s="58"/>
      <c r="B49" s="59">
        <v>42</v>
      </c>
      <c r="C49" s="60" t="s">
        <v>282</v>
      </c>
      <c r="D49" s="61" t="s">
        <v>535</v>
      </c>
      <c r="E49" s="61" t="s">
        <v>416</v>
      </c>
      <c r="F49" s="59">
        <v>4</v>
      </c>
      <c r="G49" s="74">
        <v>3</v>
      </c>
      <c r="H49" s="63">
        <v>2</v>
      </c>
      <c r="I49" s="63">
        <v>2</v>
      </c>
      <c r="J49" s="63"/>
      <c r="K49" s="64">
        <f t="shared" si="0"/>
        <v>0</v>
      </c>
      <c r="L49" s="65">
        <f>'[1]February 2025'!S49</f>
        <v>4</v>
      </c>
      <c r="M49" s="65"/>
      <c r="N49" s="65"/>
      <c r="O49" s="65"/>
      <c r="P49" s="65"/>
      <c r="Q49" s="65">
        <f t="shared" si="1"/>
        <v>4</v>
      </c>
      <c r="R49" s="65"/>
      <c r="S49" s="65">
        <f t="shared" si="2"/>
        <v>4</v>
      </c>
      <c r="T49" s="66"/>
    </row>
    <row r="50" spans="1:20" ht="20" customHeight="1">
      <c r="A50" s="48">
        <f>K50</f>
        <v>-1</v>
      </c>
      <c r="B50" s="49">
        <v>43</v>
      </c>
      <c r="C50" s="50" t="s">
        <v>291</v>
      </c>
      <c r="D50" s="51" t="s">
        <v>536</v>
      </c>
      <c r="E50" s="82" t="s">
        <v>259</v>
      </c>
      <c r="F50" s="52">
        <v>4</v>
      </c>
      <c r="G50" s="69">
        <v>4</v>
      </c>
      <c r="H50" s="54">
        <v>1</v>
      </c>
      <c r="I50" s="54">
        <v>2</v>
      </c>
      <c r="J50" s="54"/>
      <c r="K50" s="55">
        <f t="shared" si="0"/>
        <v>-1</v>
      </c>
      <c r="L50" s="56">
        <f>'[1]February 2025'!S50</f>
        <v>3</v>
      </c>
      <c r="M50" s="56"/>
      <c r="N50" s="56"/>
      <c r="O50" s="56"/>
      <c r="P50" s="56"/>
      <c r="Q50" s="56">
        <f t="shared" si="1"/>
        <v>3</v>
      </c>
      <c r="R50" s="56"/>
      <c r="S50" s="56">
        <f t="shared" si="2"/>
        <v>3</v>
      </c>
      <c r="T50" s="57"/>
    </row>
    <row r="51" spans="1:20" ht="20" customHeight="1">
      <c r="A51" s="58">
        <f>K51</f>
        <v>-2</v>
      </c>
      <c r="B51" s="59">
        <v>44</v>
      </c>
      <c r="C51" s="70" t="s">
        <v>537</v>
      </c>
      <c r="D51" s="71" t="s">
        <v>538</v>
      </c>
      <c r="E51" s="84" t="s">
        <v>539</v>
      </c>
      <c r="F51" s="73">
        <v>2</v>
      </c>
      <c r="G51" s="74">
        <v>2</v>
      </c>
      <c r="H51" s="63" t="s">
        <v>182</v>
      </c>
      <c r="I51" s="63"/>
      <c r="J51" s="63"/>
      <c r="K51" s="64">
        <f t="shared" si="0"/>
        <v>-2</v>
      </c>
      <c r="L51" s="65">
        <f>'[1]February 2025'!S51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'[1]February 2025'!S52</f>
        <v>2</v>
      </c>
      <c r="M52" s="56"/>
      <c r="N52" s="56"/>
      <c r="O52" s="56"/>
      <c r="P52" s="56"/>
      <c r="Q52" s="56">
        <f t="shared" si="1"/>
        <v>2</v>
      </c>
      <c r="R52" s="56"/>
      <c r="S52" s="56">
        <f t="shared" si="2"/>
        <v>2</v>
      </c>
      <c r="T52" s="57"/>
    </row>
    <row r="53" spans="1:20" ht="20" customHeight="1">
      <c r="A53" s="58">
        <f t="shared" ref="A53:A58" si="3">K53</f>
        <v>-2</v>
      </c>
      <c r="B53" s="59">
        <v>46</v>
      </c>
      <c r="C53" s="70" t="s">
        <v>280</v>
      </c>
      <c r="D53" s="71" t="s">
        <v>543</v>
      </c>
      <c r="E53" s="85" t="s">
        <v>544</v>
      </c>
      <c r="F53" s="73">
        <v>2</v>
      </c>
      <c r="G53" s="74">
        <v>2</v>
      </c>
      <c r="H53" s="63">
        <v>1</v>
      </c>
      <c r="I53" s="63"/>
      <c r="J53" s="63"/>
      <c r="K53" s="64">
        <f t="shared" si="0"/>
        <v>-2</v>
      </c>
      <c r="L53" s="65">
        <f>'[1]February 2025'!S53</f>
        <v>0</v>
      </c>
      <c r="M53" s="65"/>
      <c r="N53" s="65"/>
      <c r="O53" s="65"/>
      <c r="P53" s="65"/>
      <c r="Q53" s="65">
        <f t="shared" si="1"/>
        <v>0</v>
      </c>
      <c r="R53" s="65"/>
      <c r="S53" s="65">
        <f t="shared" si="2"/>
        <v>0</v>
      </c>
      <c r="T53" s="66" t="s">
        <v>182</v>
      </c>
    </row>
    <row r="54" spans="1:20" ht="20" customHeight="1">
      <c r="A54" s="48">
        <f t="shared" si="3"/>
        <v>-1</v>
      </c>
      <c r="B54" s="49">
        <v>47</v>
      </c>
      <c r="C54" s="50" t="s">
        <v>545</v>
      </c>
      <c r="D54" s="51" t="s">
        <v>546</v>
      </c>
      <c r="E54" s="86" t="s">
        <v>547</v>
      </c>
      <c r="F54" s="52">
        <v>2</v>
      </c>
      <c r="G54" s="69">
        <v>2</v>
      </c>
      <c r="H54" s="54">
        <v>1</v>
      </c>
      <c r="I54" s="54"/>
      <c r="J54" s="54"/>
      <c r="K54" s="55">
        <f t="shared" si="0"/>
        <v>-1</v>
      </c>
      <c r="L54" s="56">
        <f>'[1]February 2025'!S54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'[1]February 2025'!S55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'[1]February 2025'!S56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'[1]February 2025'!S57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'[1]February 2025'!S58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0</v>
      </c>
      <c r="L59" s="65">
        <f>'[1]February 2025'!S59</f>
        <v>4</v>
      </c>
      <c r="M59" s="65"/>
      <c r="N59" s="65"/>
      <c r="O59" s="65"/>
      <c r="P59" s="65"/>
      <c r="Q59" s="65">
        <f t="shared" si="1"/>
        <v>4</v>
      </c>
      <c r="R59" s="65"/>
      <c r="S59" s="65">
        <f t="shared" si="2"/>
        <v>4</v>
      </c>
      <c r="T59" s="66"/>
    </row>
    <row r="60" spans="1:20" ht="20" customHeight="1">
      <c r="A60" s="48">
        <f>K60</f>
        <v>-1</v>
      </c>
      <c r="B60" s="49">
        <v>53</v>
      </c>
      <c r="C60" s="50" t="s">
        <v>560</v>
      </c>
      <c r="D60" s="51" t="s">
        <v>561</v>
      </c>
      <c r="E60" s="51" t="s">
        <v>562</v>
      </c>
      <c r="F60" s="52">
        <v>2</v>
      </c>
      <c r="G60" s="69">
        <v>2</v>
      </c>
      <c r="H60" s="54">
        <v>1</v>
      </c>
      <c r="I60" s="54" t="s">
        <v>182</v>
      </c>
      <c r="J60" s="54"/>
      <c r="K60" s="55">
        <f t="shared" si="0"/>
        <v>-1</v>
      </c>
      <c r="L60" s="56">
        <f>'[1]February 2025'!S60</f>
        <v>1</v>
      </c>
      <c r="M60" s="56"/>
      <c r="N60" s="56"/>
      <c r="O60" s="56"/>
      <c r="P60" s="56"/>
      <c r="Q60" s="56">
        <f t="shared" si="1"/>
        <v>1</v>
      </c>
      <c r="R60" s="56"/>
      <c r="S60" s="56">
        <f t="shared" si="2"/>
        <v>1</v>
      </c>
      <c r="T60" s="57" t="s">
        <v>182</v>
      </c>
    </row>
    <row r="61" spans="1:20" ht="20" customHeight="1">
      <c r="A61" s="58">
        <f>K61</f>
        <v>-8</v>
      </c>
      <c r="B61" s="59">
        <v>54</v>
      </c>
      <c r="C61" s="70" t="s">
        <v>279</v>
      </c>
      <c r="D61" s="71" t="s">
        <v>563</v>
      </c>
      <c r="E61" s="84" t="s">
        <v>173</v>
      </c>
      <c r="F61" s="73">
        <v>13</v>
      </c>
      <c r="G61" s="74">
        <v>2</v>
      </c>
      <c r="H61" s="63">
        <v>2</v>
      </c>
      <c r="I61" s="63">
        <v>3</v>
      </c>
      <c r="J61" s="63"/>
      <c r="K61" s="64">
        <f t="shared" si="0"/>
        <v>-8</v>
      </c>
      <c r="L61" s="65">
        <f>'[1]February 2025'!S61</f>
        <v>5</v>
      </c>
      <c r="M61" s="65"/>
      <c r="N61" s="65"/>
      <c r="O61" s="65"/>
      <c r="P61" s="65"/>
      <c r="Q61" s="65">
        <f t="shared" si="1"/>
        <v>5</v>
      </c>
      <c r="R61" s="65"/>
      <c r="S61" s="65">
        <f t="shared" si="2"/>
        <v>5</v>
      </c>
      <c r="T61" s="66" t="s">
        <v>182</v>
      </c>
    </row>
    <row r="62" spans="1:20" ht="20" customHeight="1">
      <c r="A62" s="48"/>
      <c r="B62" s="49">
        <v>55</v>
      </c>
      <c r="C62" s="50" t="s">
        <v>335</v>
      </c>
      <c r="D62" s="51" t="s">
        <v>565</v>
      </c>
      <c r="E62" s="86" t="s">
        <v>276</v>
      </c>
      <c r="F62" s="52">
        <v>2</v>
      </c>
      <c r="G62" s="69">
        <v>2</v>
      </c>
      <c r="H62" s="54">
        <v>1</v>
      </c>
      <c r="I62" s="54">
        <v>1</v>
      </c>
      <c r="J62" s="54"/>
      <c r="K62" s="55">
        <f t="shared" si="0"/>
        <v>0</v>
      </c>
      <c r="L62" s="56">
        <f>'[1]February 2025'!S62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'[1]February 2025'!S63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'[1]February 2025'!S64</f>
        <v>5</v>
      </c>
      <c r="M64" s="56"/>
      <c r="N64" s="56"/>
      <c r="O64" s="56"/>
      <c r="P64" s="56"/>
      <c r="Q64" s="56">
        <f t="shared" si="1"/>
        <v>5</v>
      </c>
      <c r="R64" s="56"/>
      <c r="S64" s="56">
        <f t="shared" si="2"/>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'[1]February 2025'!S65</f>
        <v>5</v>
      </c>
      <c r="M65" s="65"/>
      <c r="N65" s="65"/>
      <c r="O65" s="65"/>
      <c r="P65" s="65"/>
      <c r="Q65" s="65">
        <f t="shared" si="1"/>
        <v>5</v>
      </c>
      <c r="R65" s="65"/>
      <c r="S65" s="65">
        <f t="shared" si="2"/>
        <v>5</v>
      </c>
      <c r="T65" s="66" t="s">
        <v>182</v>
      </c>
      <c r="U65" s="33" t="s">
        <v>182</v>
      </c>
    </row>
    <row r="66" spans="1:21" ht="20" customHeight="1">
      <c r="A66" s="48"/>
      <c r="B66" s="49">
        <v>59</v>
      </c>
      <c r="C66" s="50" t="s">
        <v>364</v>
      </c>
      <c r="D66" s="51" t="s">
        <v>571</v>
      </c>
      <c r="E66" s="51" t="s">
        <v>572</v>
      </c>
      <c r="F66" s="52">
        <v>12</v>
      </c>
      <c r="G66" s="69">
        <v>1</v>
      </c>
      <c r="H66" s="54">
        <v>2</v>
      </c>
      <c r="I66" s="54">
        <v>8</v>
      </c>
      <c r="J66" s="54">
        <v>13</v>
      </c>
      <c r="K66" s="55">
        <f t="shared" si="0"/>
        <v>12</v>
      </c>
      <c r="L66" s="56">
        <f>'[1]February 2025'!S66</f>
        <v>24</v>
      </c>
      <c r="M66" s="56"/>
      <c r="N66" s="56"/>
      <c r="O66" s="56"/>
      <c r="P66" s="56"/>
      <c r="Q66" s="56">
        <f>L66+M66</f>
        <v>24</v>
      </c>
      <c r="R66" s="56"/>
      <c r="S66" s="56">
        <f t="shared" si="2"/>
        <v>24</v>
      </c>
      <c r="T66" s="57" t="s">
        <v>182</v>
      </c>
    </row>
    <row r="67" spans="1:21" ht="20" customHeight="1">
      <c r="A67" s="58">
        <f>K67</f>
        <v>-5</v>
      </c>
      <c r="B67" s="59">
        <v>60</v>
      </c>
      <c r="C67" s="70" t="s">
        <v>363</v>
      </c>
      <c r="D67" s="71" t="s">
        <v>573</v>
      </c>
      <c r="E67" s="71" t="s">
        <v>167</v>
      </c>
      <c r="F67" s="73">
        <v>16</v>
      </c>
      <c r="G67" s="74">
        <v>2</v>
      </c>
      <c r="H67" s="63">
        <v>3</v>
      </c>
      <c r="I67" s="63">
        <v>4</v>
      </c>
      <c r="J67" s="63">
        <v>4</v>
      </c>
      <c r="K67" s="64">
        <f t="shared" si="0"/>
        <v>-5</v>
      </c>
      <c r="L67" s="65">
        <f>'[1]February 2025'!S67</f>
        <v>11</v>
      </c>
      <c r="M67" s="65"/>
      <c r="N67" s="65"/>
      <c r="O67" s="65"/>
      <c r="P67" s="65"/>
      <c r="Q67" s="65">
        <f t="shared" si="1"/>
        <v>11</v>
      </c>
      <c r="R67" s="65"/>
      <c r="S67" s="65">
        <f t="shared" si="2"/>
        <v>11</v>
      </c>
      <c r="T67" s="66" t="s">
        <v>574</v>
      </c>
    </row>
    <row r="68" spans="1:21" ht="20" customHeight="1">
      <c r="A68" s="48"/>
      <c r="B68" s="49">
        <v>61</v>
      </c>
      <c r="C68" s="50" t="s">
        <v>575</v>
      </c>
      <c r="D68" s="51" t="s">
        <v>576</v>
      </c>
      <c r="E68" s="51" t="s">
        <v>577</v>
      </c>
      <c r="F68" s="52">
        <v>18</v>
      </c>
      <c r="G68" s="69">
        <v>4</v>
      </c>
      <c r="H68" s="54">
        <v>8</v>
      </c>
      <c r="I68" s="54">
        <v>7</v>
      </c>
      <c r="J68" s="54">
        <v>12</v>
      </c>
      <c r="K68" s="55">
        <f t="shared" si="0"/>
        <v>8</v>
      </c>
      <c r="L68" s="56">
        <f>'[1]February 2025'!S68</f>
        <v>27</v>
      </c>
      <c r="M68" s="56"/>
      <c r="N68" s="56"/>
      <c r="O68" s="56"/>
      <c r="P68" s="56"/>
      <c r="Q68" s="56">
        <f t="shared" si="1"/>
        <v>27</v>
      </c>
      <c r="R68" s="56">
        <v>1</v>
      </c>
      <c r="S68" s="56">
        <f>Q68-R68</f>
        <v>26</v>
      </c>
      <c r="T68" s="57" t="s">
        <v>981</v>
      </c>
    </row>
    <row r="69" spans="1:21" ht="20" customHeight="1">
      <c r="A69" s="58">
        <f>K69</f>
        <v>-1</v>
      </c>
      <c r="B69" s="59">
        <v>62</v>
      </c>
      <c r="C69" s="70" t="s">
        <v>390</v>
      </c>
      <c r="D69" s="71" t="s">
        <v>579</v>
      </c>
      <c r="E69" s="71" t="s">
        <v>50</v>
      </c>
      <c r="F69" s="73">
        <v>4</v>
      </c>
      <c r="G69" s="74">
        <v>3</v>
      </c>
      <c r="H69" s="63">
        <v>1</v>
      </c>
      <c r="I69" s="63">
        <v>2</v>
      </c>
      <c r="J69" s="63"/>
      <c r="K69" s="64">
        <f t="shared" si="0"/>
        <v>-1</v>
      </c>
      <c r="L69" s="65">
        <f>'[1]February 2025'!S69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'[1]February 2025'!S70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3</v>
      </c>
      <c r="L71" s="65">
        <f>'[1]February 2025'!S71</f>
        <v>11</v>
      </c>
      <c r="M71" s="65"/>
      <c r="N71" s="65"/>
      <c r="O71" s="65"/>
      <c r="P71" s="65"/>
      <c r="Q71" s="65">
        <f>L71+M71</f>
        <v>11</v>
      </c>
      <c r="R71" s="65"/>
      <c r="S71" s="65">
        <f t="shared" si="2"/>
        <v>11</v>
      </c>
      <c r="T71" s="66" t="s">
        <v>182</v>
      </c>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'[1]February 2025'!S72</f>
        <v>0</v>
      </c>
      <c r="M72" s="56"/>
      <c r="N72" s="56"/>
      <c r="O72" s="56"/>
      <c r="P72" s="56"/>
      <c r="Q72" s="56">
        <f t="shared" si="1"/>
        <v>0</v>
      </c>
      <c r="R72" s="56"/>
      <c r="S72" s="56">
        <f t="shared" si="2"/>
        <v>0</v>
      </c>
      <c r="T72" s="57"/>
    </row>
    <row r="73" spans="1:21" ht="20" customHeight="1">
      <c r="A73" s="58">
        <f t="shared" si="4"/>
        <v>-1</v>
      </c>
      <c r="B73" s="59">
        <v>66</v>
      </c>
      <c r="C73" s="70" t="s">
        <v>287</v>
      </c>
      <c r="D73" s="71" t="s">
        <v>587</v>
      </c>
      <c r="E73" s="71" t="s">
        <v>588</v>
      </c>
      <c r="F73" s="73">
        <v>6</v>
      </c>
      <c r="G73" s="74">
        <v>4</v>
      </c>
      <c r="H73" s="63">
        <v>2</v>
      </c>
      <c r="I73" s="63">
        <v>3</v>
      </c>
      <c r="J73" s="63"/>
      <c r="K73" s="64">
        <f t="shared" si="5"/>
        <v>-1</v>
      </c>
      <c r="L73" s="65">
        <f>'[1]February 2025'!S73</f>
        <v>5</v>
      </c>
      <c r="M73" s="65"/>
      <c r="N73" s="65"/>
      <c r="O73" s="65"/>
      <c r="P73" s="65"/>
      <c r="Q73" s="65">
        <f t="shared" si="1"/>
        <v>5</v>
      </c>
      <c r="R73" s="65"/>
      <c r="S73" s="65">
        <f t="shared" si="2"/>
        <v>5</v>
      </c>
      <c r="T73" s="66"/>
    </row>
    <row r="74" spans="1:21" ht="20" customHeight="1">
      <c r="A74" s="48">
        <f t="shared" si="4"/>
        <v>-2</v>
      </c>
      <c r="B74" s="49">
        <v>67</v>
      </c>
      <c r="C74" s="50" t="s">
        <v>302</v>
      </c>
      <c r="D74" s="88" t="s">
        <v>589</v>
      </c>
      <c r="E74" s="88" t="s">
        <v>267</v>
      </c>
      <c r="F74" s="52">
        <v>8</v>
      </c>
      <c r="G74" s="69">
        <v>4</v>
      </c>
      <c r="H74" s="54">
        <v>1</v>
      </c>
      <c r="I74" s="54">
        <v>3</v>
      </c>
      <c r="J74" s="54"/>
      <c r="K74" s="55">
        <f t="shared" si="5"/>
        <v>-2</v>
      </c>
      <c r="L74" s="56">
        <f>'[1]February 2025'!S74</f>
        <v>4</v>
      </c>
      <c r="M74" s="56"/>
      <c r="N74" s="56">
        <v>2</v>
      </c>
      <c r="O74" s="56"/>
      <c r="P74" s="56"/>
      <c r="Q74" s="56">
        <f>L74+N74</f>
        <v>6</v>
      </c>
      <c r="R74" s="56"/>
      <c r="S74" s="56">
        <f t="shared" ref="S74:S137" si="6">Q74</f>
        <v>6</v>
      </c>
      <c r="T74" s="57" t="s">
        <v>982</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'[1]February 2025'!S75</f>
        <v>1</v>
      </c>
      <c r="M75" s="65"/>
      <c r="N75" s="65"/>
      <c r="O75" s="65"/>
      <c r="P75" s="65"/>
      <c r="Q75" s="65">
        <f t="shared" ref="Q75:Q138" si="7">L75</f>
        <v>1</v>
      </c>
      <c r="R75" s="65"/>
      <c r="S75" s="65">
        <f t="shared" si="6"/>
        <v>1</v>
      </c>
      <c r="T75" s="66" t="s">
        <v>182</v>
      </c>
    </row>
    <row r="76" spans="1:21" ht="20" customHeight="1">
      <c r="A76" s="48">
        <f t="shared" si="4"/>
        <v>-4</v>
      </c>
      <c r="B76" s="49">
        <v>69</v>
      </c>
      <c r="C76" s="90" t="s">
        <v>593</v>
      </c>
      <c r="D76" s="67" t="s">
        <v>594</v>
      </c>
      <c r="E76" s="91" t="s">
        <v>595</v>
      </c>
      <c r="F76" s="68">
        <v>4</v>
      </c>
      <c r="G76" s="69">
        <v>4</v>
      </c>
      <c r="H76" s="54"/>
      <c r="I76" s="54"/>
      <c r="J76" s="54"/>
      <c r="K76" s="55">
        <f t="shared" si="5"/>
        <v>-4</v>
      </c>
      <c r="L76" s="56">
        <f>'[1]February 2025'!S76</f>
        <v>0</v>
      </c>
      <c r="M76" s="56"/>
      <c r="N76" s="56"/>
      <c r="O76" s="56"/>
      <c r="P76" s="56"/>
      <c r="Q76" s="56">
        <f t="shared" si="7"/>
        <v>0</v>
      </c>
      <c r="R76" s="56"/>
      <c r="S76" s="56">
        <f t="shared" si="6"/>
        <v>0</v>
      </c>
      <c r="T76" s="57"/>
    </row>
    <row r="77" spans="1:21" ht="20" customHeight="1">
      <c r="A77" s="58">
        <f t="shared" si="4"/>
        <v>-2</v>
      </c>
      <c r="B77" s="59">
        <v>70</v>
      </c>
      <c r="C77" s="70" t="s">
        <v>357</v>
      </c>
      <c r="D77" s="71" t="s">
        <v>596</v>
      </c>
      <c r="E77" s="71" t="s">
        <v>147</v>
      </c>
      <c r="F77" s="73">
        <v>8</v>
      </c>
      <c r="G77" s="74">
        <v>1</v>
      </c>
      <c r="H77" s="63">
        <v>2</v>
      </c>
      <c r="I77" s="63">
        <v>2</v>
      </c>
      <c r="J77" s="63">
        <v>3</v>
      </c>
      <c r="K77" s="64">
        <f t="shared" si="5"/>
        <v>-2</v>
      </c>
      <c r="L77" s="65">
        <f>'[1]February 2025'!S77</f>
        <v>6</v>
      </c>
      <c r="M77" s="65"/>
      <c r="N77" s="65"/>
      <c r="O77" s="65"/>
      <c r="P77" s="65"/>
      <c r="Q77" s="65">
        <f t="shared" si="7"/>
        <v>6</v>
      </c>
      <c r="R77" s="65"/>
      <c r="S77" s="65">
        <f t="shared" si="6"/>
        <v>6</v>
      </c>
      <c r="T77" s="66" t="s">
        <v>182</v>
      </c>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'[1]February 2025'!S78</f>
        <v>8</v>
      </c>
      <c r="M78" s="56"/>
      <c r="N78" s="56"/>
      <c r="O78" s="56"/>
      <c r="P78" s="56"/>
      <c r="Q78" s="56">
        <f t="shared" si="7"/>
        <v>8</v>
      </c>
      <c r="R78" s="56"/>
      <c r="S78" s="56">
        <f t="shared" si="6"/>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'[1]February 2025'!S79</f>
        <v>5</v>
      </c>
      <c r="M79" s="65"/>
      <c r="N79" s="65"/>
      <c r="O79" s="65"/>
      <c r="P79" s="65"/>
      <c r="Q79" s="65">
        <f t="shared" si="7"/>
        <v>5</v>
      </c>
      <c r="R79" s="65"/>
      <c r="S79" s="65">
        <f t="shared" si="6"/>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'[1]February 2025'!S80</f>
        <v>1</v>
      </c>
      <c r="M80" s="56"/>
      <c r="N80" s="56"/>
      <c r="O80" s="56"/>
      <c r="P80" s="56"/>
      <c r="Q80" s="56">
        <f t="shared" si="7"/>
        <v>1</v>
      </c>
      <c r="R80" s="56"/>
      <c r="S80" s="56">
        <f t="shared" si="6"/>
        <v>1</v>
      </c>
      <c r="T80" s="57" t="s">
        <v>182</v>
      </c>
    </row>
    <row r="81" spans="1:20" ht="20" customHeight="1">
      <c r="A81" s="58"/>
      <c r="B81" s="59">
        <v>74</v>
      </c>
      <c r="C81" s="70" t="s">
        <v>346</v>
      </c>
      <c r="D81" s="71" t="s">
        <v>605</v>
      </c>
      <c r="E81" s="71" t="s">
        <v>121</v>
      </c>
      <c r="F81" s="73">
        <v>17</v>
      </c>
      <c r="G81" s="74">
        <v>4</v>
      </c>
      <c r="H81" s="63">
        <v>6</v>
      </c>
      <c r="I81" s="63">
        <v>7</v>
      </c>
      <c r="J81" s="63">
        <v>4</v>
      </c>
      <c r="K81" s="64">
        <f t="shared" si="5"/>
        <v>0</v>
      </c>
      <c r="L81" s="65">
        <f>'[1]February 2025'!S81</f>
        <v>17</v>
      </c>
      <c r="M81" s="65"/>
      <c r="N81" s="65"/>
      <c r="O81" s="65"/>
      <c r="P81" s="65"/>
      <c r="Q81" s="65">
        <f t="shared" si="7"/>
        <v>17</v>
      </c>
      <c r="R81" s="65"/>
      <c r="S81" s="65">
        <f t="shared" si="6"/>
        <v>17</v>
      </c>
      <c r="T81" s="66"/>
    </row>
    <row r="82" spans="1:20" ht="20" customHeight="1">
      <c r="A82" s="48"/>
      <c r="B82" s="49">
        <v>75</v>
      </c>
      <c r="C82" s="50" t="s">
        <v>347</v>
      </c>
      <c r="D82" s="51" t="s">
        <v>606</v>
      </c>
      <c r="E82" s="51" t="s">
        <v>124</v>
      </c>
      <c r="F82" s="52">
        <v>17</v>
      </c>
      <c r="G82" s="69">
        <v>2</v>
      </c>
      <c r="H82" s="54">
        <v>10</v>
      </c>
      <c r="I82" s="54">
        <v>6</v>
      </c>
      <c r="J82" s="54">
        <v>5</v>
      </c>
      <c r="K82" s="55">
        <f t="shared" si="5"/>
        <v>4</v>
      </c>
      <c r="L82" s="56">
        <f>'[1]February 2025'!S82</f>
        <v>21</v>
      </c>
      <c r="M82" s="56"/>
      <c r="N82" s="56"/>
      <c r="O82" s="56"/>
      <c r="P82" s="56"/>
      <c r="Q82" s="56">
        <f t="shared" si="7"/>
        <v>21</v>
      </c>
      <c r="R82" s="56"/>
      <c r="S82" s="56">
        <f t="shared" si="6"/>
        <v>21</v>
      </c>
      <c r="T82" s="57" t="s">
        <v>182</v>
      </c>
    </row>
    <row r="83" spans="1:20" ht="20" customHeight="1">
      <c r="A83" s="58"/>
      <c r="B83" s="59">
        <v>76</v>
      </c>
      <c r="C83" s="60" t="s">
        <v>348</v>
      </c>
      <c r="D83" s="61" t="s">
        <v>608</v>
      </c>
      <c r="E83" s="61" t="s">
        <v>206</v>
      </c>
      <c r="F83" s="59">
        <v>10</v>
      </c>
      <c r="G83" s="74">
        <v>2</v>
      </c>
      <c r="H83" s="63">
        <v>3</v>
      </c>
      <c r="I83" s="63">
        <v>6</v>
      </c>
      <c r="J83" s="63"/>
      <c r="K83" s="64">
        <f t="shared" si="5"/>
        <v>5</v>
      </c>
      <c r="L83" s="65">
        <f>'[1]February 2025'!S83</f>
        <v>15</v>
      </c>
      <c r="M83" s="65"/>
      <c r="N83" s="65"/>
      <c r="O83" s="65"/>
      <c r="P83" s="65"/>
      <c r="Q83" s="65">
        <f t="shared" si="7"/>
        <v>15</v>
      </c>
      <c r="R83" s="65"/>
      <c r="S83" s="65">
        <f t="shared" si="6"/>
        <v>15</v>
      </c>
      <c r="T83" s="66" t="s">
        <v>182</v>
      </c>
    </row>
    <row r="84" spans="1:20" ht="20" customHeight="1">
      <c r="A84" s="48">
        <f>K84</f>
        <v>-2</v>
      </c>
      <c r="B84" s="49">
        <v>77</v>
      </c>
      <c r="C84" s="50" t="s">
        <v>352</v>
      </c>
      <c r="D84" s="51" t="s">
        <v>610</v>
      </c>
      <c r="E84" s="51" t="s">
        <v>131</v>
      </c>
      <c r="F84" s="52">
        <v>4</v>
      </c>
      <c r="G84" s="69">
        <v>1</v>
      </c>
      <c r="H84" s="54">
        <v>1</v>
      </c>
      <c r="I84" s="54">
        <v>2</v>
      </c>
      <c r="J84" s="54"/>
      <c r="K84" s="55">
        <f t="shared" si="5"/>
        <v>-2</v>
      </c>
      <c r="L84" s="56">
        <f>'[1]February 2025'!S84</f>
        <v>2</v>
      </c>
      <c r="M84" s="56"/>
      <c r="N84" s="56"/>
      <c r="O84" s="56"/>
      <c r="P84" s="56"/>
      <c r="Q84" s="56">
        <f t="shared" si="7"/>
        <v>2</v>
      </c>
      <c r="R84" s="56"/>
      <c r="S84" s="56">
        <f t="shared" si="6"/>
        <v>2</v>
      </c>
      <c r="T84" s="57" t="s">
        <v>182</v>
      </c>
    </row>
    <row r="85" spans="1:20" ht="20" customHeight="1">
      <c r="A85" s="58">
        <f>K85</f>
        <v>-3</v>
      </c>
      <c r="B85" s="59">
        <v>78</v>
      </c>
      <c r="C85" s="70" t="s">
        <v>322</v>
      </c>
      <c r="D85" s="71" t="s">
        <v>611</v>
      </c>
      <c r="E85" s="71" t="s">
        <v>612</v>
      </c>
      <c r="F85" s="73">
        <v>6</v>
      </c>
      <c r="G85" s="74">
        <v>2</v>
      </c>
      <c r="H85" s="63">
        <v>1</v>
      </c>
      <c r="I85" s="63">
        <v>2</v>
      </c>
      <c r="J85" s="63"/>
      <c r="K85" s="64">
        <f t="shared" si="5"/>
        <v>-3</v>
      </c>
      <c r="L85" s="65">
        <f>'[1]February 2025'!S85</f>
        <v>3</v>
      </c>
      <c r="M85" s="65"/>
      <c r="N85" s="65"/>
      <c r="O85" s="65"/>
      <c r="P85" s="65"/>
      <c r="Q85" s="65">
        <f t="shared" si="7"/>
        <v>3</v>
      </c>
      <c r="R85" s="65"/>
      <c r="S85" s="65">
        <f t="shared" si="6"/>
        <v>3</v>
      </c>
      <c r="T85" s="78" t="s">
        <v>613</v>
      </c>
    </row>
    <row r="86" spans="1:20" ht="20" customHeight="1">
      <c r="A86" s="48">
        <f>K86</f>
        <v>-3</v>
      </c>
      <c r="B86" s="49">
        <v>79</v>
      </c>
      <c r="C86" s="50" t="s">
        <v>614</v>
      </c>
      <c r="D86" s="51" t="s">
        <v>615</v>
      </c>
      <c r="E86" s="51" t="s">
        <v>616</v>
      </c>
      <c r="F86" s="52">
        <v>4</v>
      </c>
      <c r="G86" s="69">
        <v>1</v>
      </c>
      <c r="H86" s="54">
        <v>1</v>
      </c>
      <c r="I86" s="54"/>
      <c r="J86" s="54"/>
      <c r="K86" s="55">
        <f t="shared" si="5"/>
        <v>-3</v>
      </c>
      <c r="L86" s="56">
        <f>'[1]February 2025'!S86</f>
        <v>1</v>
      </c>
      <c r="M86" s="56"/>
      <c r="N86" s="56"/>
      <c r="O86" s="56"/>
      <c r="P86" s="56"/>
      <c r="Q86" s="56">
        <f t="shared" si="7"/>
        <v>1</v>
      </c>
      <c r="R86" s="56"/>
      <c r="S86" s="56">
        <f t="shared" si="6"/>
        <v>1</v>
      </c>
      <c r="T86" s="57"/>
    </row>
    <row r="87" spans="1:20" ht="20" customHeight="1">
      <c r="A87" s="58"/>
      <c r="B87" s="59">
        <v>80</v>
      </c>
      <c r="C87" s="70" t="s">
        <v>617</v>
      </c>
      <c r="D87" s="71" t="s">
        <v>618</v>
      </c>
      <c r="E87" s="72" t="s">
        <v>619</v>
      </c>
      <c r="F87" s="73">
        <v>10</v>
      </c>
      <c r="G87" s="74">
        <v>4</v>
      </c>
      <c r="H87" s="63">
        <v>5</v>
      </c>
      <c r="I87" s="63">
        <v>5</v>
      </c>
      <c r="J87" s="63"/>
      <c r="K87" s="64">
        <f t="shared" si="5"/>
        <v>0</v>
      </c>
      <c r="L87" s="65">
        <f>'[1]February 2025'!S87</f>
        <v>10</v>
      </c>
      <c r="M87" s="65"/>
      <c r="N87" s="65"/>
      <c r="O87" s="65"/>
      <c r="P87" s="65"/>
      <c r="Q87" s="65">
        <f t="shared" si="7"/>
        <v>10</v>
      </c>
      <c r="R87" s="65"/>
      <c r="S87" s="65">
        <f t="shared" si="6"/>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'[1]February 2025'!S88</f>
        <v>1</v>
      </c>
      <c r="M88" s="56"/>
      <c r="N88" s="56"/>
      <c r="O88" s="56"/>
      <c r="P88" s="56"/>
      <c r="Q88" s="56">
        <f t="shared" si="7"/>
        <v>1</v>
      </c>
      <c r="R88" s="56"/>
      <c r="S88" s="56">
        <f t="shared" si="6"/>
        <v>1</v>
      </c>
      <c r="T88" s="57"/>
    </row>
    <row r="89" spans="1:20" ht="20" customHeight="1">
      <c r="A89" s="58">
        <f>K89</f>
        <v>-1</v>
      </c>
      <c r="B89" s="59">
        <v>82</v>
      </c>
      <c r="C89" s="70" t="s">
        <v>623</v>
      </c>
      <c r="D89" s="71" t="s">
        <v>624</v>
      </c>
      <c r="E89" s="71" t="s">
        <v>625</v>
      </c>
      <c r="F89" s="73">
        <v>10</v>
      </c>
      <c r="G89" s="74">
        <v>4</v>
      </c>
      <c r="H89" s="63">
        <v>5</v>
      </c>
      <c r="I89" s="63">
        <v>4</v>
      </c>
      <c r="J89" s="63"/>
      <c r="K89" s="64">
        <f t="shared" si="5"/>
        <v>-1</v>
      </c>
      <c r="L89" s="65">
        <f>'[1]February 2025'!S89</f>
        <v>9</v>
      </c>
      <c r="M89" s="65"/>
      <c r="N89" s="65"/>
      <c r="O89" s="65"/>
      <c r="P89" s="65"/>
      <c r="Q89" s="65">
        <f t="shared" si="7"/>
        <v>9</v>
      </c>
      <c r="R89" s="65"/>
      <c r="S89" s="65">
        <f t="shared" si="6"/>
        <v>9</v>
      </c>
      <c r="T89" s="66" t="s">
        <v>182</v>
      </c>
    </row>
    <row r="90" spans="1:20" ht="20" customHeight="1">
      <c r="A90" s="48">
        <f>K90</f>
        <v>-2</v>
      </c>
      <c r="B90" s="49">
        <v>83</v>
      </c>
      <c r="C90" s="50" t="s">
        <v>626</v>
      </c>
      <c r="D90" s="51" t="s">
        <v>627</v>
      </c>
      <c r="E90" s="51" t="s">
        <v>628</v>
      </c>
      <c r="F90" s="52">
        <v>26</v>
      </c>
      <c r="G90" s="69">
        <v>4</v>
      </c>
      <c r="H90" s="412" t="s">
        <v>629</v>
      </c>
      <c r="I90" s="413"/>
      <c r="J90" s="414"/>
      <c r="K90" s="55">
        <f t="shared" si="5"/>
        <v>-2</v>
      </c>
      <c r="L90" s="56">
        <f>'[1]February 2025'!S90</f>
        <v>24</v>
      </c>
      <c r="M90" s="56"/>
      <c r="N90" s="56"/>
      <c r="O90" s="56"/>
      <c r="P90" s="56"/>
      <c r="Q90" s="56">
        <f t="shared" si="7"/>
        <v>24</v>
      </c>
      <c r="R90" s="56"/>
      <c r="S90" s="56">
        <f t="shared" si="6"/>
        <v>24</v>
      </c>
      <c r="T90" s="57" t="s">
        <v>182</v>
      </c>
    </row>
    <row r="91" spans="1:20" ht="20" customHeight="1">
      <c r="A91" s="58"/>
      <c r="B91" s="59">
        <v>84</v>
      </c>
      <c r="C91" s="70" t="s">
        <v>630</v>
      </c>
      <c r="D91" s="71" t="s">
        <v>631</v>
      </c>
      <c r="E91" s="71" t="s">
        <v>632</v>
      </c>
      <c r="F91" s="73">
        <v>50</v>
      </c>
      <c r="G91" s="74">
        <v>4</v>
      </c>
      <c r="H91" s="63"/>
      <c r="I91" s="63"/>
      <c r="J91" s="63"/>
      <c r="K91" s="64">
        <f t="shared" si="5"/>
        <v>0</v>
      </c>
      <c r="L91" s="65">
        <f>'[1]February 2025'!S91</f>
        <v>50</v>
      </c>
      <c r="M91" s="65"/>
      <c r="N91" s="65"/>
      <c r="O91" s="65"/>
      <c r="P91" s="65"/>
      <c r="Q91" s="65">
        <f t="shared" si="7"/>
        <v>50</v>
      </c>
      <c r="R91" s="65"/>
      <c r="S91" s="65">
        <f t="shared" si="6"/>
        <v>50</v>
      </c>
      <c r="T91" s="66"/>
    </row>
    <row r="92" spans="1:20" ht="20" customHeight="1">
      <c r="A92" s="48">
        <f>K92</f>
        <v>-3</v>
      </c>
      <c r="B92" s="49">
        <v>85</v>
      </c>
      <c r="C92" s="50" t="s">
        <v>361</v>
      </c>
      <c r="D92" s="51" t="s">
        <v>633</v>
      </c>
      <c r="E92" s="51" t="s">
        <v>161</v>
      </c>
      <c r="F92" s="52">
        <v>6</v>
      </c>
      <c r="G92" s="69">
        <v>4</v>
      </c>
      <c r="H92" s="54">
        <v>1</v>
      </c>
      <c r="I92" s="54">
        <v>2</v>
      </c>
      <c r="J92" s="54"/>
      <c r="K92" s="55">
        <f t="shared" si="5"/>
        <v>-3</v>
      </c>
      <c r="L92" s="56">
        <f>'[1]February 2025'!S92</f>
        <v>3</v>
      </c>
      <c r="M92" s="56"/>
      <c r="N92" s="56"/>
      <c r="O92" s="56"/>
      <c r="P92" s="56"/>
      <c r="Q92" s="56">
        <f t="shared" si="7"/>
        <v>3</v>
      </c>
      <c r="R92" s="56"/>
      <c r="S92" s="56">
        <f t="shared" si="6"/>
        <v>3</v>
      </c>
      <c r="T92" s="78" t="s">
        <v>634</v>
      </c>
    </row>
    <row r="93" spans="1:20" ht="20" customHeight="1">
      <c r="A93" s="58">
        <f>K93</f>
        <v>-10</v>
      </c>
      <c r="B93" s="59">
        <v>86</v>
      </c>
      <c r="C93" s="60" t="s">
        <v>635</v>
      </c>
      <c r="D93" s="61" t="s">
        <v>636</v>
      </c>
      <c r="E93" s="79" t="s">
        <v>637</v>
      </c>
      <c r="F93" s="59">
        <v>10</v>
      </c>
      <c r="G93" s="74">
        <v>4</v>
      </c>
      <c r="H93" s="63"/>
      <c r="I93" s="63"/>
      <c r="J93" s="63"/>
      <c r="K93" s="64">
        <f t="shared" si="5"/>
        <v>-10</v>
      </c>
      <c r="L93" s="65">
        <f>'[1]February 2025'!S93</f>
        <v>0</v>
      </c>
      <c r="M93" s="65"/>
      <c r="N93" s="65"/>
      <c r="O93" s="65"/>
      <c r="P93" s="65"/>
      <c r="Q93" s="65">
        <f t="shared" si="7"/>
        <v>0</v>
      </c>
      <c r="R93" s="65"/>
      <c r="S93" s="65">
        <f t="shared" si="6"/>
        <v>0</v>
      </c>
      <c r="T93" s="66"/>
    </row>
    <row r="94" spans="1:20" ht="20" customHeight="1">
      <c r="A94" s="48"/>
      <c r="B94" s="49">
        <v>87</v>
      </c>
      <c r="C94" s="50" t="s">
        <v>296</v>
      </c>
      <c r="D94" s="51" t="s">
        <v>638</v>
      </c>
      <c r="E94" s="51" t="s">
        <v>262</v>
      </c>
      <c r="F94" s="52">
        <v>10</v>
      </c>
      <c r="G94" s="89">
        <v>4</v>
      </c>
      <c r="H94" s="54"/>
      <c r="I94" s="54"/>
      <c r="J94" s="54"/>
      <c r="K94" s="55">
        <f t="shared" si="5"/>
        <v>0</v>
      </c>
      <c r="L94" s="56">
        <f>'[1]February 2025'!S94</f>
        <v>10</v>
      </c>
      <c r="M94" s="56"/>
      <c r="N94" s="56"/>
      <c r="O94" s="56"/>
      <c r="P94" s="56"/>
      <c r="Q94" s="56">
        <f t="shared" si="7"/>
        <v>10</v>
      </c>
      <c r="R94" s="56"/>
      <c r="S94" s="56">
        <f t="shared" si="6"/>
        <v>10</v>
      </c>
      <c r="T94" s="57"/>
    </row>
    <row r="95" spans="1:20" ht="20" customHeight="1">
      <c r="A95" s="58">
        <f>K95</f>
        <v>-10</v>
      </c>
      <c r="B95" s="59">
        <v>88</v>
      </c>
      <c r="C95" s="70" t="s">
        <v>639</v>
      </c>
      <c r="D95" s="71" t="s">
        <v>640</v>
      </c>
      <c r="E95" s="72" t="s">
        <v>641</v>
      </c>
      <c r="F95" s="73">
        <v>10</v>
      </c>
      <c r="G95" s="74">
        <v>4</v>
      </c>
      <c r="H95" s="63" t="s">
        <v>182</v>
      </c>
      <c r="I95" s="63" t="s">
        <v>182</v>
      </c>
      <c r="J95" s="63"/>
      <c r="K95" s="64">
        <f t="shared" si="5"/>
        <v>-10</v>
      </c>
      <c r="L95" s="65">
        <f>'[1]February 2025'!S95</f>
        <v>0</v>
      </c>
      <c r="M95" s="65"/>
      <c r="N95" s="65"/>
      <c r="O95" s="65"/>
      <c r="P95" s="65"/>
      <c r="Q95" s="65">
        <f t="shared" si="7"/>
        <v>0</v>
      </c>
      <c r="R95" s="65"/>
      <c r="S95" s="65">
        <f t="shared" si="6"/>
        <v>0</v>
      </c>
      <c r="T95" s="66"/>
    </row>
    <row r="96" spans="1:20" ht="20" customHeight="1">
      <c r="A96" s="48">
        <f>K96</f>
        <v>-1</v>
      </c>
      <c r="B96" s="49">
        <v>89</v>
      </c>
      <c r="C96" s="50" t="s">
        <v>394</v>
      </c>
      <c r="D96" s="51" t="s">
        <v>642</v>
      </c>
      <c r="E96" s="88" t="s">
        <v>643</v>
      </c>
      <c r="F96" s="52">
        <v>10</v>
      </c>
      <c r="G96" s="69">
        <v>4</v>
      </c>
      <c r="H96" s="54">
        <v>5</v>
      </c>
      <c r="I96" s="54">
        <v>5</v>
      </c>
      <c r="J96" s="54"/>
      <c r="K96" s="55">
        <f t="shared" si="5"/>
        <v>-1</v>
      </c>
      <c r="L96" s="56">
        <f>'[1]February 2025'!S96</f>
        <v>9</v>
      </c>
      <c r="M96" s="56"/>
      <c r="N96" s="56"/>
      <c r="O96" s="56"/>
      <c r="P96" s="56"/>
      <c r="Q96" s="56">
        <f t="shared" si="7"/>
        <v>9</v>
      </c>
      <c r="R96" s="56"/>
      <c r="S96" s="56">
        <f t="shared" si="6"/>
        <v>9</v>
      </c>
      <c r="T96" s="57"/>
    </row>
    <row r="97" spans="1:20" ht="20" customHeight="1">
      <c r="A97" s="58">
        <f>K97</f>
        <v>-2</v>
      </c>
      <c r="B97" s="59">
        <v>90</v>
      </c>
      <c r="C97" s="70" t="s">
        <v>286</v>
      </c>
      <c r="D97" s="71" t="s">
        <v>644</v>
      </c>
      <c r="E97" s="71" t="s">
        <v>284</v>
      </c>
      <c r="F97" s="73">
        <v>4</v>
      </c>
      <c r="G97" s="62">
        <v>4</v>
      </c>
      <c r="H97" s="63">
        <v>1</v>
      </c>
      <c r="I97" s="63">
        <v>1</v>
      </c>
      <c r="J97" s="63"/>
      <c r="K97" s="64">
        <f t="shared" si="5"/>
        <v>-2</v>
      </c>
      <c r="L97" s="65">
        <f>'[1]February 2025'!S97</f>
        <v>2</v>
      </c>
      <c r="M97" s="65"/>
      <c r="N97" s="65"/>
      <c r="O97" s="65"/>
      <c r="P97" s="65"/>
      <c r="Q97" s="65">
        <f t="shared" si="7"/>
        <v>2</v>
      </c>
      <c r="R97" s="65"/>
      <c r="S97" s="65">
        <f t="shared" si="6"/>
        <v>2</v>
      </c>
      <c r="T97" s="66"/>
    </row>
    <row r="98" spans="1:20" ht="20" customHeight="1">
      <c r="A98" s="48">
        <f>K98</f>
        <v>-10</v>
      </c>
      <c r="B98" s="49">
        <v>91</v>
      </c>
      <c r="C98" s="50" t="s">
        <v>645</v>
      </c>
      <c r="D98" s="51" t="s">
        <v>646</v>
      </c>
      <c r="E98" s="51" t="s">
        <v>647</v>
      </c>
      <c r="F98" s="52">
        <v>10</v>
      </c>
      <c r="G98" s="89">
        <v>4</v>
      </c>
      <c r="H98" s="54" t="s">
        <v>182</v>
      </c>
      <c r="I98" s="54" t="s">
        <v>182</v>
      </c>
      <c r="J98" s="54"/>
      <c r="K98" s="55">
        <f t="shared" si="5"/>
        <v>-10</v>
      </c>
      <c r="L98" s="56">
        <f>'[1]February 2025'!S98</f>
        <v>0</v>
      </c>
      <c r="M98" s="56"/>
      <c r="N98" s="56"/>
      <c r="O98" s="56"/>
      <c r="P98" s="56"/>
      <c r="Q98" s="56">
        <f t="shared" si="7"/>
        <v>0</v>
      </c>
      <c r="R98" s="56"/>
      <c r="S98" s="56">
        <f t="shared" si="6"/>
        <v>0</v>
      </c>
      <c r="T98" s="57"/>
    </row>
    <row r="99" spans="1:20" ht="20" customHeight="1">
      <c r="A99" s="58"/>
      <c r="B99" s="59">
        <v>92</v>
      </c>
      <c r="C99" s="70" t="s">
        <v>648</v>
      </c>
      <c r="D99" s="71" t="s">
        <v>649</v>
      </c>
      <c r="E99" s="87" t="s">
        <v>650</v>
      </c>
      <c r="F99" s="73">
        <v>6</v>
      </c>
      <c r="G99" s="74">
        <v>4</v>
      </c>
      <c r="H99" s="63">
        <v>4</v>
      </c>
      <c r="I99" s="63">
        <v>7</v>
      </c>
      <c r="J99" s="63">
        <v>8</v>
      </c>
      <c r="K99" s="64">
        <f t="shared" si="5"/>
        <v>14</v>
      </c>
      <c r="L99" s="65">
        <f>'[1]February 2025'!S99</f>
        <v>20</v>
      </c>
      <c r="M99" s="65"/>
      <c r="N99" s="65"/>
      <c r="O99" s="65"/>
      <c r="P99" s="65"/>
      <c r="Q99" s="65">
        <f t="shared" si="7"/>
        <v>20</v>
      </c>
      <c r="R99" s="65"/>
      <c r="S99" s="65">
        <f t="shared" si="6"/>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'[1]February 2025'!S100</f>
        <v>4</v>
      </c>
      <c r="M100" s="56"/>
      <c r="N100" s="56"/>
      <c r="O100" s="56"/>
      <c r="P100" s="56"/>
      <c r="Q100" s="56">
        <f t="shared" si="7"/>
        <v>4</v>
      </c>
      <c r="R100" s="56"/>
      <c r="S100" s="56">
        <f t="shared" si="6"/>
        <v>4</v>
      </c>
      <c r="T100" s="57"/>
    </row>
    <row r="101" spans="1:20" ht="20" customHeight="1">
      <c r="A101" s="58">
        <f t="shared" ref="A101:A106" si="8">K101</f>
        <v>-1</v>
      </c>
      <c r="B101" s="59">
        <v>94</v>
      </c>
      <c r="C101" s="70" t="s">
        <v>654</v>
      </c>
      <c r="D101" s="71" t="s">
        <v>655</v>
      </c>
      <c r="E101" s="71" t="s">
        <v>656</v>
      </c>
      <c r="F101" s="73">
        <v>2</v>
      </c>
      <c r="G101" s="62">
        <v>2</v>
      </c>
      <c r="H101" s="63">
        <v>1</v>
      </c>
      <c r="I101" s="63"/>
      <c r="J101" s="63"/>
      <c r="K101" s="64">
        <f t="shared" si="5"/>
        <v>-1</v>
      </c>
      <c r="L101" s="65">
        <f>'[1]February 2025'!S101</f>
        <v>1</v>
      </c>
      <c r="M101" s="65"/>
      <c r="N101" s="65"/>
      <c r="O101" s="65"/>
      <c r="P101" s="65"/>
      <c r="Q101" s="65">
        <f t="shared" si="7"/>
        <v>1</v>
      </c>
      <c r="R101" s="65"/>
      <c r="S101" s="65">
        <f t="shared" si="6"/>
        <v>1</v>
      </c>
      <c r="T101" s="66"/>
    </row>
    <row r="102" spans="1:20" ht="20" customHeight="1">
      <c r="A102" s="48">
        <f t="shared" si="8"/>
        <v>-3</v>
      </c>
      <c r="B102" s="49">
        <v>95</v>
      </c>
      <c r="C102" s="50" t="s">
        <v>657</v>
      </c>
      <c r="D102" s="51" t="s">
        <v>658</v>
      </c>
      <c r="E102" s="93" t="s">
        <v>258</v>
      </c>
      <c r="F102" s="52">
        <v>4</v>
      </c>
      <c r="G102" s="69">
        <v>4</v>
      </c>
      <c r="H102" s="54">
        <v>1</v>
      </c>
      <c r="I102" s="54" t="s">
        <v>182</v>
      </c>
      <c r="J102" s="54"/>
      <c r="K102" s="55">
        <f t="shared" si="5"/>
        <v>-3</v>
      </c>
      <c r="L102" s="56">
        <f>'[1]February 2025'!S102</f>
        <v>1</v>
      </c>
      <c r="M102" s="56"/>
      <c r="N102" s="56"/>
      <c r="O102" s="56"/>
      <c r="P102" s="56"/>
      <c r="Q102" s="56">
        <f t="shared" si="7"/>
        <v>1</v>
      </c>
      <c r="R102" s="56"/>
      <c r="S102" s="56">
        <f t="shared" si="6"/>
        <v>1</v>
      </c>
      <c r="T102" s="57" t="s">
        <v>182</v>
      </c>
    </row>
    <row r="103" spans="1:20" ht="20" customHeight="1">
      <c r="A103" s="58">
        <f t="shared" si="8"/>
        <v>-4</v>
      </c>
      <c r="B103" s="59">
        <v>96</v>
      </c>
      <c r="C103" s="60" t="s">
        <v>659</v>
      </c>
      <c r="D103" s="61" t="s">
        <v>660</v>
      </c>
      <c r="E103" s="61" t="s">
        <v>661</v>
      </c>
      <c r="F103" s="73">
        <v>4</v>
      </c>
      <c r="G103" s="74">
        <v>1</v>
      </c>
      <c r="H103" s="63" t="s">
        <v>182</v>
      </c>
      <c r="I103" s="63" t="s">
        <v>182</v>
      </c>
      <c r="J103" s="63"/>
      <c r="K103" s="64">
        <f t="shared" si="5"/>
        <v>-4</v>
      </c>
      <c r="L103" s="65">
        <f>'[1]February 2025'!S103</f>
        <v>0</v>
      </c>
      <c r="M103" s="65"/>
      <c r="N103" s="65"/>
      <c r="O103" s="65"/>
      <c r="P103" s="65"/>
      <c r="Q103" s="65">
        <f t="shared" si="7"/>
        <v>0</v>
      </c>
      <c r="R103" s="65"/>
      <c r="S103" s="65">
        <f t="shared" si="6"/>
        <v>0</v>
      </c>
      <c r="T103" s="66"/>
    </row>
    <row r="104" spans="1:20" ht="20" customHeight="1">
      <c r="A104" s="48">
        <f t="shared" si="8"/>
        <v>-1</v>
      </c>
      <c r="B104" s="49">
        <v>97</v>
      </c>
      <c r="C104" s="50" t="s">
        <v>290</v>
      </c>
      <c r="D104" s="51" t="s">
        <v>662</v>
      </c>
      <c r="E104" s="82" t="s">
        <v>42</v>
      </c>
      <c r="F104" s="52">
        <v>3</v>
      </c>
      <c r="G104" s="69">
        <v>2</v>
      </c>
      <c r="H104" s="54">
        <v>1</v>
      </c>
      <c r="I104" s="54">
        <v>2</v>
      </c>
      <c r="J104" s="54"/>
      <c r="K104" s="55">
        <f t="shared" si="5"/>
        <v>-1</v>
      </c>
      <c r="L104" s="56">
        <f>'[1]February 2025'!S104</f>
        <v>2</v>
      </c>
      <c r="M104" s="56"/>
      <c r="N104" s="56"/>
      <c r="O104" s="56"/>
      <c r="P104" s="56"/>
      <c r="Q104" s="56">
        <f t="shared" si="7"/>
        <v>2</v>
      </c>
      <c r="R104" s="56"/>
      <c r="S104" s="56">
        <f t="shared" si="6"/>
        <v>2</v>
      </c>
      <c r="T104" s="57"/>
    </row>
    <row r="105" spans="1:20" ht="20" customHeight="1">
      <c r="A105" s="58">
        <f t="shared" si="8"/>
        <v>-1</v>
      </c>
      <c r="B105" s="59">
        <v>98</v>
      </c>
      <c r="C105" s="70" t="s">
        <v>292</v>
      </c>
      <c r="D105" s="71" t="s">
        <v>663</v>
      </c>
      <c r="E105" s="71" t="s">
        <v>34</v>
      </c>
      <c r="F105" s="73">
        <v>4</v>
      </c>
      <c r="G105" s="74">
        <v>2</v>
      </c>
      <c r="H105" s="63">
        <v>2</v>
      </c>
      <c r="I105" s="63">
        <v>1</v>
      </c>
      <c r="J105" s="63"/>
      <c r="K105" s="64">
        <f t="shared" si="5"/>
        <v>-1</v>
      </c>
      <c r="L105" s="65">
        <f>'[1]February 2025'!S105</f>
        <v>3</v>
      </c>
      <c r="M105" s="65"/>
      <c r="N105" s="65"/>
      <c r="O105" s="65"/>
      <c r="P105" s="65"/>
      <c r="Q105" s="65">
        <f t="shared" si="7"/>
        <v>3</v>
      </c>
      <c r="R105" s="65"/>
      <c r="S105" s="65">
        <f t="shared" si="6"/>
        <v>3</v>
      </c>
      <c r="T105" s="66"/>
    </row>
    <row r="106" spans="1:20" ht="20" customHeight="1">
      <c r="A106" s="48">
        <f t="shared" si="8"/>
        <v>-2</v>
      </c>
      <c r="B106" s="49">
        <v>99</v>
      </c>
      <c r="C106" s="50" t="s">
        <v>343</v>
      </c>
      <c r="D106" s="51" t="s">
        <v>664</v>
      </c>
      <c r="E106" s="51" t="s">
        <v>111</v>
      </c>
      <c r="F106" s="52">
        <v>4</v>
      </c>
      <c r="G106" s="69">
        <v>1</v>
      </c>
      <c r="H106" s="54">
        <v>1</v>
      </c>
      <c r="I106" s="54">
        <v>1</v>
      </c>
      <c r="J106" s="54"/>
      <c r="K106" s="55">
        <f t="shared" si="5"/>
        <v>-2</v>
      </c>
      <c r="L106" s="56">
        <f>'[1]February 2025'!S106</f>
        <v>2</v>
      </c>
      <c r="M106" s="56"/>
      <c r="N106" s="56"/>
      <c r="O106" s="56"/>
      <c r="P106" s="56"/>
      <c r="Q106" s="56">
        <f t="shared" si="7"/>
        <v>2</v>
      </c>
      <c r="R106" s="56"/>
      <c r="S106" s="56">
        <f t="shared" si="6"/>
        <v>2</v>
      </c>
      <c r="T106" s="57"/>
    </row>
    <row r="107" spans="1:20" ht="20" customHeight="1">
      <c r="A107" s="58"/>
      <c r="B107" s="59">
        <v>100</v>
      </c>
      <c r="C107" s="60" t="s">
        <v>248</v>
      </c>
      <c r="D107" s="79" t="s">
        <v>665</v>
      </c>
      <c r="E107" s="61" t="s">
        <v>666</v>
      </c>
      <c r="F107" s="59">
        <v>4</v>
      </c>
      <c r="G107" s="74">
        <v>3</v>
      </c>
      <c r="H107" s="63">
        <v>1</v>
      </c>
      <c r="I107" s="63">
        <v>3</v>
      </c>
      <c r="J107" s="63"/>
      <c r="K107" s="64">
        <f t="shared" si="5"/>
        <v>0</v>
      </c>
      <c r="L107" s="65">
        <f>'[1]February 2025'!S107</f>
        <v>4</v>
      </c>
      <c r="M107" s="65"/>
      <c r="N107" s="65"/>
      <c r="O107" s="65"/>
      <c r="P107" s="65"/>
      <c r="Q107" s="65">
        <f t="shared" si="7"/>
        <v>4</v>
      </c>
      <c r="R107" s="65"/>
      <c r="S107" s="65">
        <f t="shared" si="6"/>
        <v>4</v>
      </c>
      <c r="T107" s="66" t="s">
        <v>182</v>
      </c>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'[1]February 2025'!S108</f>
        <v>4</v>
      </c>
      <c r="M108" s="56"/>
      <c r="N108" s="56"/>
      <c r="O108" s="56"/>
      <c r="P108" s="56"/>
      <c r="Q108" s="56">
        <f t="shared" si="7"/>
        <v>4</v>
      </c>
      <c r="R108" s="56"/>
      <c r="S108" s="56">
        <f t="shared" si="6"/>
        <v>4</v>
      </c>
      <c r="T108" s="57"/>
    </row>
    <row r="109" spans="1:20" ht="20" customHeight="1">
      <c r="A109" s="58">
        <f>K109</f>
        <v>-2</v>
      </c>
      <c r="B109" s="59">
        <v>102</v>
      </c>
      <c r="C109" s="70" t="s">
        <v>344</v>
      </c>
      <c r="D109" s="71" t="s">
        <v>670</v>
      </c>
      <c r="E109" s="72" t="s">
        <v>671</v>
      </c>
      <c r="F109" s="73">
        <v>18</v>
      </c>
      <c r="G109" s="74">
        <v>1</v>
      </c>
      <c r="H109" s="63">
        <v>6</v>
      </c>
      <c r="I109" s="63">
        <v>6</v>
      </c>
      <c r="J109" s="63">
        <v>2</v>
      </c>
      <c r="K109" s="64">
        <f t="shared" si="5"/>
        <v>-2</v>
      </c>
      <c r="L109" s="65">
        <f>'[1]February 2025'!S109</f>
        <v>16</v>
      </c>
      <c r="M109" s="65"/>
      <c r="N109" s="65"/>
      <c r="O109" s="65"/>
      <c r="P109" s="65"/>
      <c r="Q109" s="65">
        <f t="shared" si="7"/>
        <v>16</v>
      </c>
      <c r="R109" s="65"/>
      <c r="S109" s="65">
        <f t="shared" si="6"/>
        <v>16</v>
      </c>
      <c r="T109" s="66"/>
    </row>
    <row r="110" spans="1:20" ht="20" customHeight="1">
      <c r="A110" s="48">
        <f>K110</f>
        <v>-2</v>
      </c>
      <c r="B110" s="49">
        <v>103</v>
      </c>
      <c r="C110" s="50" t="s">
        <v>356</v>
      </c>
      <c r="D110" s="51" t="s">
        <v>672</v>
      </c>
      <c r="E110" s="51" t="s">
        <v>146</v>
      </c>
      <c r="F110" s="52">
        <v>6</v>
      </c>
      <c r="G110" s="69">
        <v>2</v>
      </c>
      <c r="H110" s="54">
        <v>2</v>
      </c>
      <c r="I110" s="54">
        <v>1</v>
      </c>
      <c r="J110" s="54">
        <v>2</v>
      </c>
      <c r="K110" s="55">
        <f t="shared" si="5"/>
        <v>-2</v>
      </c>
      <c r="L110" s="56">
        <f>'[1]February 2025'!S110</f>
        <v>5</v>
      </c>
      <c r="M110" s="56"/>
      <c r="N110" s="56"/>
      <c r="O110" s="56"/>
      <c r="P110" s="56"/>
      <c r="Q110" s="56">
        <f t="shared" si="7"/>
        <v>5</v>
      </c>
      <c r="R110" s="56">
        <v>1</v>
      </c>
      <c r="S110" s="56">
        <f>Q110-R110</f>
        <v>4</v>
      </c>
      <c r="T110" s="57" t="s">
        <v>983</v>
      </c>
    </row>
    <row r="111" spans="1:20" ht="20" customHeight="1">
      <c r="A111" s="58">
        <f>K111</f>
        <v>-28</v>
      </c>
      <c r="B111" s="59">
        <v>104</v>
      </c>
      <c r="C111" s="70" t="s">
        <v>293</v>
      </c>
      <c r="D111" s="71" t="s">
        <v>674</v>
      </c>
      <c r="E111" s="83" t="s">
        <v>35</v>
      </c>
      <c r="F111" s="73">
        <v>63</v>
      </c>
      <c r="G111" s="74">
        <v>2</v>
      </c>
      <c r="H111" s="63"/>
      <c r="I111" s="63"/>
      <c r="J111" s="63"/>
      <c r="K111" s="64">
        <f t="shared" si="5"/>
        <v>-28</v>
      </c>
      <c r="L111" s="65">
        <f>'[1]February 2025'!S111</f>
        <v>35</v>
      </c>
      <c r="M111" s="65"/>
      <c r="N111" s="65"/>
      <c r="O111" s="65"/>
      <c r="P111" s="65"/>
      <c r="Q111" s="65">
        <f t="shared" si="7"/>
        <v>35</v>
      </c>
      <c r="R111" s="65"/>
      <c r="S111" s="65">
        <f t="shared" si="6"/>
        <v>35</v>
      </c>
      <c r="T111" s="66" t="s">
        <v>182</v>
      </c>
    </row>
    <row r="112" spans="1:20" ht="20" customHeight="1">
      <c r="A112" s="48">
        <f>K112</f>
        <v>-5</v>
      </c>
      <c r="B112" s="49">
        <v>105</v>
      </c>
      <c r="C112" s="50" t="s">
        <v>396</v>
      </c>
      <c r="D112" s="51" t="s">
        <v>675</v>
      </c>
      <c r="E112" s="51" t="s">
        <v>20</v>
      </c>
      <c r="F112" s="52">
        <v>27</v>
      </c>
      <c r="G112" s="69">
        <v>2</v>
      </c>
      <c r="H112" s="54"/>
      <c r="I112" s="54"/>
      <c r="J112" s="54"/>
      <c r="K112" s="55">
        <f t="shared" si="5"/>
        <v>-5</v>
      </c>
      <c r="L112" s="56">
        <f>'[1]February 2025'!S112</f>
        <v>17</v>
      </c>
      <c r="M112" s="56">
        <v>5</v>
      </c>
      <c r="N112" s="56"/>
      <c r="O112" s="56"/>
      <c r="P112" s="56"/>
      <c r="Q112" s="56">
        <f>L112+M112</f>
        <v>22</v>
      </c>
      <c r="R112" s="56"/>
      <c r="S112" s="56">
        <f>Q112-R112</f>
        <v>22</v>
      </c>
      <c r="T112" s="57" t="s">
        <v>984</v>
      </c>
    </row>
    <row r="113" spans="1:20" ht="20" customHeight="1">
      <c r="A113" s="58"/>
      <c r="B113" s="59">
        <v>106</v>
      </c>
      <c r="C113" s="70" t="s">
        <v>398</v>
      </c>
      <c r="D113" s="71" t="s">
        <v>677</v>
      </c>
      <c r="E113" s="71" t="s">
        <v>25</v>
      </c>
      <c r="F113" s="73">
        <v>16</v>
      </c>
      <c r="G113" s="74">
        <v>2</v>
      </c>
      <c r="H113" s="63"/>
      <c r="I113" s="63"/>
      <c r="J113" s="63"/>
      <c r="K113" s="64">
        <f t="shared" si="5"/>
        <v>17</v>
      </c>
      <c r="L113" s="65">
        <f>'[1]February 2025'!S113</f>
        <v>33</v>
      </c>
      <c r="M113" s="65"/>
      <c r="N113" s="65"/>
      <c r="O113" s="65"/>
      <c r="P113" s="65"/>
      <c r="Q113" s="65">
        <f>L113+M113</f>
        <v>33</v>
      </c>
      <c r="R113" s="65"/>
      <c r="S113" s="65">
        <f>Q113-R113</f>
        <v>33</v>
      </c>
      <c r="T113" s="66" t="s">
        <v>182</v>
      </c>
    </row>
    <row r="114" spans="1:20" ht="20" customHeight="1">
      <c r="A114" s="48"/>
      <c r="B114" s="49">
        <v>107</v>
      </c>
      <c r="C114" s="50" t="s">
        <v>294</v>
      </c>
      <c r="D114" s="51" t="s">
        <v>679</v>
      </c>
      <c r="E114" s="51" t="s">
        <v>37</v>
      </c>
      <c r="F114" s="52">
        <v>105</v>
      </c>
      <c r="G114" s="89">
        <v>4</v>
      </c>
      <c r="H114" s="54"/>
      <c r="I114" s="54"/>
      <c r="J114" s="54"/>
      <c r="K114" s="55">
        <f t="shared" si="5"/>
        <v>6</v>
      </c>
      <c r="L114" s="56">
        <f>'[1]February 2025'!S114</f>
        <v>106</v>
      </c>
      <c r="M114" s="56">
        <v>8</v>
      </c>
      <c r="N114" s="56"/>
      <c r="O114" s="56"/>
      <c r="P114" s="56"/>
      <c r="Q114" s="56">
        <f>L114+M114</f>
        <v>114</v>
      </c>
      <c r="R114" s="56">
        <v>3</v>
      </c>
      <c r="S114" s="56">
        <f>Q114-R114</f>
        <v>111</v>
      </c>
      <c r="T114" s="57" t="s">
        <v>985</v>
      </c>
    </row>
    <row r="115" spans="1:20" ht="20" customHeight="1">
      <c r="A115" s="58"/>
      <c r="B115" s="59">
        <v>108</v>
      </c>
      <c r="C115" s="70" t="s">
        <v>295</v>
      </c>
      <c r="D115" s="71" t="s">
        <v>680</v>
      </c>
      <c r="E115" s="71" t="s">
        <v>38</v>
      </c>
      <c r="F115" s="73">
        <v>63</v>
      </c>
      <c r="G115" s="62">
        <v>4</v>
      </c>
      <c r="H115" s="63"/>
      <c r="I115" s="63"/>
      <c r="J115" s="63"/>
      <c r="K115" s="64">
        <f t="shared" si="5"/>
        <v>0</v>
      </c>
      <c r="L115" s="65">
        <f>'[1]February 2025'!S115</f>
        <v>63</v>
      </c>
      <c r="M115" s="65"/>
      <c r="N115" s="65"/>
      <c r="O115" s="65"/>
      <c r="P115" s="65"/>
      <c r="Q115" s="65">
        <f t="shared" si="7"/>
        <v>63</v>
      </c>
      <c r="R115" s="65"/>
      <c r="S115" s="65">
        <f t="shared" si="6"/>
        <v>63</v>
      </c>
      <c r="T115" s="66"/>
    </row>
    <row r="116" spans="1:20" ht="20" customHeight="1">
      <c r="A116" s="48">
        <f>K116</f>
        <v>-36</v>
      </c>
      <c r="B116" s="49">
        <v>109</v>
      </c>
      <c r="C116" s="50" t="s">
        <v>397</v>
      </c>
      <c r="D116" s="88" t="s">
        <v>681</v>
      </c>
      <c r="E116" s="88" t="s">
        <v>24</v>
      </c>
      <c r="F116" s="52">
        <v>55</v>
      </c>
      <c r="G116" s="69">
        <v>4</v>
      </c>
      <c r="H116" s="54"/>
      <c r="I116" s="54"/>
      <c r="J116" s="54"/>
      <c r="K116" s="55">
        <f t="shared" si="5"/>
        <v>-36</v>
      </c>
      <c r="L116" s="56">
        <f>'[1]February 2025'!S116</f>
        <v>19</v>
      </c>
      <c r="M116" s="56"/>
      <c r="N116" s="56"/>
      <c r="O116" s="56"/>
      <c r="P116" s="56"/>
      <c r="Q116" s="56">
        <f t="shared" si="7"/>
        <v>19</v>
      </c>
      <c r="R116" s="56"/>
      <c r="S116" s="56">
        <f t="shared" si="6"/>
        <v>19</v>
      </c>
      <c r="T116" s="57"/>
    </row>
    <row r="117" spans="1:20" ht="20" customHeight="1">
      <c r="A117" s="58"/>
      <c r="B117" s="59">
        <v>110</v>
      </c>
      <c r="C117" s="70" t="s">
        <v>288</v>
      </c>
      <c r="D117" s="71" t="s">
        <v>682</v>
      </c>
      <c r="E117" s="71" t="s">
        <v>19</v>
      </c>
      <c r="F117" s="73">
        <v>6</v>
      </c>
      <c r="G117" s="62">
        <v>2</v>
      </c>
      <c r="H117" s="63">
        <v>3</v>
      </c>
      <c r="I117" s="63">
        <v>5</v>
      </c>
      <c r="J117" s="63"/>
      <c r="K117" s="64">
        <f>S117-F117</f>
        <v>0</v>
      </c>
      <c r="L117" s="65">
        <f>'[1]February 2025'!S117</f>
        <v>6</v>
      </c>
      <c r="M117" s="65"/>
      <c r="N117" s="65"/>
      <c r="O117" s="65"/>
      <c r="P117" s="65"/>
      <c r="Q117" s="65">
        <f t="shared" si="7"/>
        <v>6</v>
      </c>
      <c r="R117" s="65"/>
      <c r="S117" s="65">
        <f t="shared" si="6"/>
        <v>6</v>
      </c>
      <c r="T117" s="66"/>
    </row>
    <row r="118" spans="1:20" ht="20" customHeight="1">
      <c r="A118" s="48">
        <f>K118</f>
        <v>-1</v>
      </c>
      <c r="B118" s="49">
        <v>111</v>
      </c>
      <c r="C118" s="50" t="s">
        <v>298</v>
      </c>
      <c r="D118" s="51" t="s">
        <v>683</v>
      </c>
      <c r="E118" s="51" t="s">
        <v>41</v>
      </c>
      <c r="F118" s="52">
        <v>7</v>
      </c>
      <c r="G118" s="89">
        <v>2</v>
      </c>
      <c r="H118" s="54">
        <v>3</v>
      </c>
      <c r="I118" s="54">
        <v>3</v>
      </c>
      <c r="J118" s="54"/>
      <c r="K118" s="55">
        <f t="shared" ref="K118:K181" si="9">SUM(S118-F118)</f>
        <v>-1</v>
      </c>
      <c r="L118" s="56">
        <f>'[1]February 2025'!S118</f>
        <v>6</v>
      </c>
      <c r="M118" s="56"/>
      <c r="N118" s="56"/>
      <c r="O118" s="56"/>
      <c r="P118" s="56"/>
      <c r="Q118" s="56">
        <f t="shared" si="7"/>
        <v>6</v>
      </c>
      <c r="R118" s="56"/>
      <c r="S118" s="56">
        <f t="shared" si="6"/>
        <v>6</v>
      </c>
      <c r="T118" s="57"/>
    </row>
    <row r="119" spans="1:20" ht="20" customHeight="1">
      <c r="A119" s="58"/>
      <c r="B119" s="59">
        <v>112</v>
      </c>
      <c r="C119" s="70" t="s">
        <v>393</v>
      </c>
      <c r="D119" s="71" t="s">
        <v>684</v>
      </c>
      <c r="E119" s="71" t="s">
        <v>685</v>
      </c>
      <c r="F119" s="73">
        <v>26</v>
      </c>
      <c r="G119" s="62">
        <v>4</v>
      </c>
      <c r="H119" s="63"/>
      <c r="I119" s="63"/>
      <c r="J119" s="63"/>
      <c r="K119" s="64">
        <f t="shared" si="9"/>
        <v>19</v>
      </c>
      <c r="L119" s="65">
        <f>'[1]February 2025'!S119</f>
        <v>42</v>
      </c>
      <c r="M119" s="65">
        <v>3</v>
      </c>
      <c r="N119" s="65"/>
      <c r="O119" s="65"/>
      <c r="P119" s="65"/>
      <c r="Q119" s="65">
        <f>L119+M119</f>
        <v>45</v>
      </c>
      <c r="R119" s="65"/>
      <c r="S119" s="65">
        <f t="shared" si="6"/>
        <v>45</v>
      </c>
      <c r="T119" s="66" t="s">
        <v>1870</v>
      </c>
    </row>
    <row r="120" spans="1:20" ht="20" customHeight="1">
      <c r="A120" s="48">
        <f>K120</f>
        <v>-1</v>
      </c>
      <c r="B120" s="49">
        <v>113</v>
      </c>
      <c r="C120" s="50" t="s">
        <v>687</v>
      </c>
      <c r="D120" s="51" t="s">
        <v>688</v>
      </c>
      <c r="E120" s="51" t="s">
        <v>224</v>
      </c>
      <c r="F120" s="52">
        <v>4</v>
      </c>
      <c r="G120" s="89">
        <v>2</v>
      </c>
      <c r="H120" s="54">
        <v>2</v>
      </c>
      <c r="I120" s="54">
        <v>1</v>
      </c>
      <c r="J120" s="54"/>
      <c r="K120" s="55">
        <f t="shared" si="9"/>
        <v>-1</v>
      </c>
      <c r="L120" s="56">
        <f>'[1]February 2025'!S120</f>
        <v>3</v>
      </c>
      <c r="M120" s="56"/>
      <c r="N120" s="56"/>
      <c r="O120" s="56"/>
      <c r="P120" s="56"/>
      <c r="Q120" s="56">
        <f t="shared" si="7"/>
        <v>3</v>
      </c>
      <c r="R120" s="56"/>
      <c r="S120" s="56">
        <f t="shared" si="6"/>
        <v>3</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9"/>
        <v>-7</v>
      </c>
      <c r="L121" s="65">
        <f>'[1]February 2025'!S121</f>
        <v>1</v>
      </c>
      <c r="M121" s="65"/>
      <c r="N121" s="65"/>
      <c r="O121" s="65"/>
      <c r="P121" s="65"/>
      <c r="Q121" s="65">
        <f t="shared" si="7"/>
        <v>1</v>
      </c>
      <c r="R121" s="65"/>
      <c r="S121" s="65">
        <f t="shared" si="6"/>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9"/>
        <v>0</v>
      </c>
      <c r="L122" s="56">
        <f>'[1]February 2025'!S122</f>
        <v>6</v>
      </c>
      <c r="M122" s="56">
        <v>4</v>
      </c>
      <c r="N122" s="56"/>
      <c r="O122" s="56"/>
      <c r="P122" s="56"/>
      <c r="Q122" s="56">
        <f>L122+M122</f>
        <v>10</v>
      </c>
      <c r="R122" s="56"/>
      <c r="S122" s="56">
        <f t="shared" si="6"/>
        <v>10</v>
      </c>
      <c r="T122" s="78" t="s">
        <v>986</v>
      </c>
    </row>
    <row r="123" spans="1:20" ht="20" customHeight="1">
      <c r="A123" s="58"/>
      <c r="B123" s="59">
        <v>116</v>
      </c>
      <c r="C123" s="70" t="s">
        <v>395</v>
      </c>
      <c r="D123" s="71" t="s">
        <v>697</v>
      </c>
      <c r="E123" s="71" t="s">
        <v>230</v>
      </c>
      <c r="F123" s="73">
        <v>4</v>
      </c>
      <c r="G123" s="74">
        <v>2</v>
      </c>
      <c r="H123" s="63"/>
      <c r="I123" s="410" t="s">
        <v>629</v>
      </c>
      <c r="J123" s="411"/>
      <c r="K123" s="64">
        <f t="shared" si="9"/>
        <v>2</v>
      </c>
      <c r="L123" s="65">
        <f>'[1]February 2025'!S123</f>
        <v>5</v>
      </c>
      <c r="M123" s="65">
        <v>1</v>
      </c>
      <c r="N123" s="65"/>
      <c r="O123" s="65"/>
      <c r="P123" s="65"/>
      <c r="Q123" s="65">
        <f>L123+M123</f>
        <v>6</v>
      </c>
      <c r="R123" s="65"/>
      <c r="S123" s="65">
        <f t="shared" si="6"/>
        <v>6</v>
      </c>
      <c r="T123" s="66" t="s">
        <v>987</v>
      </c>
    </row>
    <row r="124" spans="1:20" ht="20" customHeight="1">
      <c r="A124" s="48">
        <f>K124</f>
        <v>-6</v>
      </c>
      <c r="B124" s="49">
        <v>117</v>
      </c>
      <c r="C124" s="50" t="s">
        <v>698</v>
      </c>
      <c r="D124" s="51" t="s">
        <v>699</v>
      </c>
      <c r="E124" s="51" t="s">
        <v>700</v>
      </c>
      <c r="F124" s="52">
        <v>6</v>
      </c>
      <c r="G124" s="69">
        <v>4</v>
      </c>
      <c r="H124" s="54" t="s">
        <v>182</v>
      </c>
      <c r="I124" s="54">
        <v>1</v>
      </c>
      <c r="J124" s="54"/>
      <c r="K124" s="55">
        <f t="shared" si="9"/>
        <v>-6</v>
      </c>
      <c r="L124" s="56">
        <f>'[1]February 2025'!S124</f>
        <v>1</v>
      </c>
      <c r="M124" s="56"/>
      <c r="N124" s="56"/>
      <c r="O124" s="56"/>
      <c r="P124" s="56"/>
      <c r="Q124" s="56">
        <f t="shared" si="7"/>
        <v>1</v>
      </c>
      <c r="R124" s="56">
        <v>1</v>
      </c>
      <c r="S124" s="56">
        <f>Q124-R124</f>
        <v>0</v>
      </c>
      <c r="T124" s="57" t="s">
        <v>988</v>
      </c>
    </row>
    <row r="125" spans="1:20" ht="20" customHeight="1">
      <c r="A125" s="58">
        <f>K125</f>
        <v>-6</v>
      </c>
      <c r="B125" s="59">
        <v>118</v>
      </c>
      <c r="C125" s="70" t="s">
        <v>304</v>
      </c>
      <c r="D125" s="71" t="s">
        <v>701</v>
      </c>
      <c r="E125" s="71" t="s">
        <v>702</v>
      </c>
      <c r="F125" s="73">
        <v>16</v>
      </c>
      <c r="G125" s="74">
        <v>1</v>
      </c>
      <c r="H125" s="63">
        <v>1</v>
      </c>
      <c r="I125" s="63">
        <v>1</v>
      </c>
      <c r="J125" s="63">
        <v>8</v>
      </c>
      <c r="K125" s="64">
        <f t="shared" si="9"/>
        <v>-6</v>
      </c>
      <c r="L125" s="65">
        <f>'[1]February 2025'!S125</f>
        <v>10</v>
      </c>
      <c r="M125" s="65"/>
      <c r="N125" s="65"/>
      <c r="O125" s="65"/>
      <c r="P125" s="65"/>
      <c r="Q125" s="65">
        <f t="shared" si="7"/>
        <v>10</v>
      </c>
      <c r="R125" s="65"/>
      <c r="S125" s="65">
        <f t="shared" si="6"/>
        <v>10</v>
      </c>
      <c r="T125" s="78" t="s">
        <v>703</v>
      </c>
    </row>
    <row r="126" spans="1:20" ht="20" customHeight="1">
      <c r="A126" s="48">
        <f>K126</f>
        <v>-3</v>
      </c>
      <c r="B126" s="49">
        <v>119</v>
      </c>
      <c r="C126" s="50" t="s">
        <v>378</v>
      </c>
      <c r="D126" s="51" t="s">
        <v>704</v>
      </c>
      <c r="E126" s="82" t="s">
        <v>705</v>
      </c>
      <c r="F126" s="52">
        <v>9</v>
      </c>
      <c r="G126" s="89">
        <v>4</v>
      </c>
      <c r="H126" s="54"/>
      <c r="I126" s="54"/>
      <c r="J126" s="54" t="s">
        <v>629</v>
      </c>
      <c r="K126" s="55">
        <f t="shared" si="9"/>
        <v>-3</v>
      </c>
      <c r="L126" s="56">
        <f>'[1]February 2025'!S126</f>
        <v>4</v>
      </c>
      <c r="M126" s="56"/>
      <c r="N126" s="56">
        <v>2</v>
      </c>
      <c r="O126" s="56"/>
      <c r="P126" s="56"/>
      <c r="Q126" s="56">
        <f>L126+N126</f>
        <v>6</v>
      </c>
      <c r="R126" s="56"/>
      <c r="S126" s="56">
        <f t="shared" si="6"/>
        <v>6</v>
      </c>
      <c r="T126" s="57" t="s">
        <v>989</v>
      </c>
    </row>
    <row r="127" spans="1:20" ht="20" customHeight="1">
      <c r="A127" s="58"/>
      <c r="B127" s="59">
        <v>120</v>
      </c>
      <c r="C127" s="70" t="s">
        <v>306</v>
      </c>
      <c r="D127" s="71" t="s">
        <v>707</v>
      </c>
      <c r="E127" s="71" t="s">
        <v>142</v>
      </c>
      <c r="F127" s="73">
        <v>2</v>
      </c>
      <c r="G127" s="74">
        <v>2</v>
      </c>
      <c r="H127" s="63">
        <v>1</v>
      </c>
      <c r="I127" s="63">
        <v>1</v>
      </c>
      <c r="J127" s="63"/>
      <c r="K127" s="64">
        <f t="shared" si="9"/>
        <v>0</v>
      </c>
      <c r="L127" s="65">
        <f>'[1]February 2025'!S127</f>
        <v>2</v>
      </c>
      <c r="M127" s="65"/>
      <c r="N127" s="65"/>
      <c r="O127" s="65"/>
      <c r="P127" s="65"/>
      <c r="Q127" s="65">
        <f t="shared" si="7"/>
        <v>2</v>
      </c>
      <c r="R127" s="65"/>
      <c r="S127" s="65">
        <f t="shared" si="6"/>
        <v>2</v>
      </c>
      <c r="T127" s="66"/>
    </row>
    <row r="128" spans="1:20" ht="20" customHeight="1">
      <c r="A128" s="48">
        <f>K128</f>
        <v>-4</v>
      </c>
      <c r="B128" s="49">
        <v>121</v>
      </c>
      <c r="C128" s="50" t="s">
        <v>376</v>
      </c>
      <c r="D128" s="51" t="s">
        <v>370</v>
      </c>
      <c r="E128" s="82" t="s">
        <v>377</v>
      </c>
      <c r="F128" s="52">
        <v>24</v>
      </c>
      <c r="G128" s="69">
        <v>1</v>
      </c>
      <c r="H128" s="54"/>
      <c r="I128" s="54"/>
      <c r="J128" s="54" t="s">
        <v>629</v>
      </c>
      <c r="K128" s="55">
        <f t="shared" si="9"/>
        <v>-4</v>
      </c>
      <c r="L128" s="56">
        <f>'[1]February 2025'!S128</f>
        <v>20</v>
      </c>
      <c r="M128" s="56"/>
      <c r="N128" s="56"/>
      <c r="O128" s="56"/>
      <c r="P128" s="56"/>
      <c r="Q128" s="56">
        <f t="shared" si="7"/>
        <v>20</v>
      </c>
      <c r="R128" s="56"/>
      <c r="S128" s="56">
        <f>Q128-R128</f>
        <v>20</v>
      </c>
      <c r="T128" s="57" t="s">
        <v>182</v>
      </c>
    </row>
    <row r="129" spans="1:20" ht="20" customHeight="1">
      <c r="A129" s="58">
        <f>K129</f>
        <v>-10</v>
      </c>
      <c r="B129" s="59">
        <v>122</v>
      </c>
      <c r="C129" s="70" t="s">
        <v>401</v>
      </c>
      <c r="D129" s="71" t="s">
        <v>709</v>
      </c>
      <c r="E129" s="72" t="s">
        <v>710</v>
      </c>
      <c r="F129" s="73">
        <v>10</v>
      </c>
      <c r="G129" s="74">
        <v>2</v>
      </c>
      <c r="H129" s="63"/>
      <c r="I129" s="410" t="s">
        <v>629</v>
      </c>
      <c r="J129" s="411"/>
      <c r="K129" s="64">
        <f t="shared" si="9"/>
        <v>-10</v>
      </c>
      <c r="L129" s="65">
        <f>'[1]February 2025'!S129</f>
        <v>0</v>
      </c>
      <c r="M129" s="65"/>
      <c r="N129" s="65"/>
      <c r="O129" s="65"/>
      <c r="P129" s="65"/>
      <c r="Q129" s="65">
        <f t="shared" si="7"/>
        <v>0</v>
      </c>
      <c r="R129" s="65"/>
      <c r="S129" s="65">
        <f t="shared" si="6"/>
        <v>0</v>
      </c>
      <c r="T129" s="66"/>
    </row>
    <row r="130" spans="1:20" ht="20" customHeight="1">
      <c r="A130" s="48">
        <f>K130</f>
        <v>-1</v>
      </c>
      <c r="B130" s="49">
        <v>123</v>
      </c>
      <c r="C130" s="50" t="s">
        <v>402</v>
      </c>
      <c r="D130" s="51" t="s">
        <v>711</v>
      </c>
      <c r="E130" s="82" t="s">
        <v>712</v>
      </c>
      <c r="F130" s="52">
        <v>2</v>
      </c>
      <c r="G130" s="69">
        <v>2</v>
      </c>
      <c r="H130" s="54"/>
      <c r="I130" s="54"/>
      <c r="J130" s="54" t="s">
        <v>629</v>
      </c>
      <c r="K130" s="55">
        <f t="shared" si="9"/>
        <v>-1</v>
      </c>
      <c r="L130" s="56">
        <f>'[1]February 2025'!S130</f>
        <v>1</v>
      </c>
      <c r="M130" s="56"/>
      <c r="N130" s="56"/>
      <c r="O130" s="56"/>
      <c r="P130" s="56"/>
      <c r="Q130" s="56">
        <f t="shared" si="7"/>
        <v>1</v>
      </c>
      <c r="R130" s="56"/>
      <c r="S130" s="56">
        <f t="shared" si="6"/>
        <v>1</v>
      </c>
      <c r="T130" s="57" t="s">
        <v>182</v>
      </c>
    </row>
    <row r="131" spans="1:20" ht="20" customHeight="1">
      <c r="A131" s="58"/>
      <c r="B131" s="59">
        <v>124</v>
      </c>
      <c r="C131" s="70" t="s">
        <v>403</v>
      </c>
      <c r="D131" s="71" t="s">
        <v>713</v>
      </c>
      <c r="E131" s="71" t="s">
        <v>410</v>
      </c>
      <c r="F131" s="73">
        <v>2</v>
      </c>
      <c r="G131" s="74">
        <v>2</v>
      </c>
      <c r="H131" s="63"/>
      <c r="I131" s="410" t="s">
        <v>629</v>
      </c>
      <c r="J131" s="411"/>
      <c r="K131" s="64">
        <f t="shared" si="9"/>
        <v>0</v>
      </c>
      <c r="L131" s="65">
        <f>'[1]February 2025'!S131</f>
        <v>2</v>
      </c>
      <c r="M131" s="65"/>
      <c r="N131" s="65"/>
      <c r="O131" s="65"/>
      <c r="P131" s="65"/>
      <c r="Q131" s="65">
        <f t="shared" si="7"/>
        <v>2</v>
      </c>
      <c r="R131" s="65"/>
      <c r="S131" s="65">
        <f t="shared" si="6"/>
        <v>2</v>
      </c>
      <c r="T131" s="66"/>
    </row>
    <row r="132" spans="1:20" ht="20" customHeight="1">
      <c r="A132" s="48">
        <f t="shared" ref="A132:A143" si="10">K132</f>
        <v>-4</v>
      </c>
      <c r="B132" s="49">
        <v>125</v>
      </c>
      <c r="C132" s="90" t="s">
        <v>714</v>
      </c>
      <c r="D132" s="67" t="s">
        <v>715</v>
      </c>
      <c r="E132" s="67" t="s">
        <v>716</v>
      </c>
      <c r="F132" s="68">
        <v>4</v>
      </c>
      <c r="G132" s="69">
        <v>4</v>
      </c>
      <c r="H132" s="54"/>
      <c r="I132" s="54"/>
      <c r="J132" s="54"/>
      <c r="K132" s="55">
        <f t="shared" si="9"/>
        <v>-4</v>
      </c>
      <c r="L132" s="56">
        <f>'[1]February 2025'!S132</f>
        <v>0</v>
      </c>
      <c r="M132" s="56"/>
      <c r="N132" s="56"/>
      <c r="O132" s="56"/>
      <c r="P132" s="56"/>
      <c r="Q132" s="56">
        <f t="shared" si="7"/>
        <v>0</v>
      </c>
      <c r="R132" s="56"/>
      <c r="S132" s="56">
        <f t="shared" si="6"/>
        <v>0</v>
      </c>
      <c r="T132" s="57"/>
    </row>
    <row r="133" spans="1:20" ht="20" customHeight="1">
      <c r="A133" s="58">
        <f t="shared" si="10"/>
        <v>-2</v>
      </c>
      <c r="B133" s="59">
        <v>126</v>
      </c>
      <c r="C133" s="70" t="s">
        <v>404</v>
      </c>
      <c r="D133" s="71" t="s">
        <v>717</v>
      </c>
      <c r="E133" s="71" t="s">
        <v>411</v>
      </c>
      <c r="F133" s="73">
        <v>4</v>
      </c>
      <c r="G133" s="74">
        <v>4</v>
      </c>
      <c r="H133" s="63"/>
      <c r="I133" s="410" t="s">
        <v>629</v>
      </c>
      <c r="J133" s="411"/>
      <c r="K133" s="64">
        <f t="shared" si="9"/>
        <v>-2</v>
      </c>
      <c r="L133" s="65">
        <f>'[1]February 2025'!S133</f>
        <v>2</v>
      </c>
      <c r="M133" s="65"/>
      <c r="N133" s="65"/>
      <c r="O133" s="65"/>
      <c r="P133" s="65"/>
      <c r="Q133" s="65">
        <f t="shared" si="7"/>
        <v>2</v>
      </c>
      <c r="R133" s="65"/>
      <c r="S133" s="65">
        <f t="shared" si="6"/>
        <v>2</v>
      </c>
      <c r="T133" s="66" t="s">
        <v>182</v>
      </c>
    </row>
    <row r="134" spans="1:20" ht="20" customHeight="1">
      <c r="A134" s="48">
        <f t="shared" si="10"/>
        <v>-10</v>
      </c>
      <c r="B134" s="49">
        <v>127</v>
      </c>
      <c r="C134" s="90" t="s">
        <v>718</v>
      </c>
      <c r="D134" s="67" t="s">
        <v>719</v>
      </c>
      <c r="E134" s="67" t="s">
        <v>720</v>
      </c>
      <c r="F134" s="68">
        <v>10</v>
      </c>
      <c r="G134" s="69">
        <v>4</v>
      </c>
      <c r="H134" s="54"/>
      <c r="I134" s="54"/>
      <c r="J134" s="54"/>
      <c r="K134" s="55">
        <f t="shared" si="9"/>
        <v>-10</v>
      </c>
      <c r="L134" s="56">
        <f>'[1]February 2025'!S134</f>
        <v>0</v>
      </c>
      <c r="M134" s="56"/>
      <c r="N134" s="56"/>
      <c r="O134" s="56"/>
      <c r="P134" s="56"/>
      <c r="Q134" s="56">
        <f t="shared" si="7"/>
        <v>0</v>
      </c>
      <c r="R134" s="56"/>
      <c r="S134" s="56">
        <f t="shared" si="6"/>
        <v>0</v>
      </c>
      <c r="T134" s="57"/>
    </row>
    <row r="135" spans="1:20" ht="20" customHeight="1">
      <c r="A135" s="58">
        <f t="shared" si="10"/>
        <v>-4</v>
      </c>
      <c r="B135" s="59">
        <v>128</v>
      </c>
      <c r="C135" s="60" t="s">
        <v>721</v>
      </c>
      <c r="D135" s="61" t="s">
        <v>722</v>
      </c>
      <c r="E135" s="61" t="s">
        <v>723</v>
      </c>
      <c r="F135" s="59">
        <v>4</v>
      </c>
      <c r="G135" s="74">
        <v>4</v>
      </c>
      <c r="H135" s="63"/>
      <c r="I135" s="410" t="s">
        <v>629</v>
      </c>
      <c r="J135" s="411"/>
      <c r="K135" s="64">
        <f t="shared" si="9"/>
        <v>-4</v>
      </c>
      <c r="L135" s="65">
        <f>'[1]February 2025'!S135</f>
        <v>0</v>
      </c>
      <c r="M135" s="65"/>
      <c r="N135" s="65"/>
      <c r="O135" s="65"/>
      <c r="P135" s="65"/>
      <c r="Q135" s="65">
        <f t="shared" si="7"/>
        <v>0</v>
      </c>
      <c r="R135" s="65"/>
      <c r="S135" s="65">
        <f>Q135-R135</f>
        <v>0</v>
      </c>
      <c r="T135" s="66" t="s">
        <v>182</v>
      </c>
    </row>
    <row r="136" spans="1:20" ht="20" customHeight="1">
      <c r="A136" s="48">
        <f t="shared" si="10"/>
        <v>-1</v>
      </c>
      <c r="B136" s="49">
        <v>129</v>
      </c>
      <c r="C136" s="90" t="s">
        <v>405</v>
      </c>
      <c r="D136" s="67" t="s">
        <v>724</v>
      </c>
      <c r="E136" s="67" t="s">
        <v>412</v>
      </c>
      <c r="F136" s="68">
        <v>2</v>
      </c>
      <c r="G136" s="69">
        <v>1</v>
      </c>
      <c r="H136" s="54"/>
      <c r="I136" s="54"/>
      <c r="J136" s="54" t="s">
        <v>629</v>
      </c>
      <c r="K136" s="55">
        <f t="shared" si="9"/>
        <v>-1</v>
      </c>
      <c r="L136" s="56">
        <f>'[1]February 2025'!S136</f>
        <v>1</v>
      </c>
      <c r="M136" s="56"/>
      <c r="N136" s="56"/>
      <c r="O136" s="56"/>
      <c r="P136" s="56"/>
      <c r="Q136" s="56">
        <f t="shared" si="7"/>
        <v>1</v>
      </c>
      <c r="R136" s="56"/>
      <c r="S136" s="56">
        <f t="shared" si="6"/>
        <v>1</v>
      </c>
      <c r="T136" s="57"/>
    </row>
    <row r="137" spans="1:20" ht="20" customHeight="1">
      <c r="A137" s="58">
        <f t="shared" si="10"/>
        <v>-1</v>
      </c>
      <c r="B137" s="59">
        <v>130</v>
      </c>
      <c r="C137" s="70" t="s">
        <v>406</v>
      </c>
      <c r="D137" s="71" t="s">
        <v>725</v>
      </c>
      <c r="E137" s="71" t="s">
        <v>413</v>
      </c>
      <c r="F137" s="73">
        <v>2</v>
      </c>
      <c r="G137" s="74">
        <v>4</v>
      </c>
      <c r="H137" s="63"/>
      <c r="I137" s="410" t="s">
        <v>629</v>
      </c>
      <c r="J137" s="411"/>
      <c r="K137" s="64">
        <f t="shared" si="9"/>
        <v>-1</v>
      </c>
      <c r="L137" s="65">
        <f>'[1]February 2025'!S137</f>
        <v>1</v>
      </c>
      <c r="M137" s="65"/>
      <c r="N137" s="65"/>
      <c r="O137" s="65"/>
      <c r="P137" s="65"/>
      <c r="Q137" s="65">
        <f t="shared" si="7"/>
        <v>1</v>
      </c>
      <c r="R137" s="65"/>
      <c r="S137" s="65">
        <f t="shared" si="6"/>
        <v>1</v>
      </c>
      <c r="T137" s="66"/>
    </row>
    <row r="138" spans="1:20" ht="20" customHeight="1">
      <c r="A138" s="48">
        <f t="shared" si="10"/>
        <v>-4</v>
      </c>
      <c r="B138" s="49">
        <v>131</v>
      </c>
      <c r="C138" s="50" t="s">
        <v>726</v>
      </c>
      <c r="D138" s="51" t="s">
        <v>727</v>
      </c>
      <c r="E138" s="82" t="s">
        <v>728</v>
      </c>
      <c r="F138" s="52">
        <v>4</v>
      </c>
      <c r="G138" s="69">
        <v>4</v>
      </c>
      <c r="H138" s="54"/>
      <c r="I138" s="54"/>
      <c r="J138" s="54"/>
      <c r="K138" s="55">
        <f t="shared" si="9"/>
        <v>-4</v>
      </c>
      <c r="L138" s="56">
        <f>'[1]February 2025'!S138</f>
        <v>0</v>
      </c>
      <c r="M138" s="56"/>
      <c r="N138" s="56"/>
      <c r="O138" s="56"/>
      <c r="P138" s="56"/>
      <c r="Q138" s="56">
        <f t="shared" si="7"/>
        <v>0</v>
      </c>
      <c r="R138" s="56"/>
      <c r="S138" s="56">
        <f t="shared" ref="S138:S201" si="11">Q138</f>
        <v>0</v>
      </c>
      <c r="T138" s="57"/>
    </row>
    <row r="139" spans="1:20" ht="20" customHeight="1">
      <c r="A139" s="58">
        <f t="shared" si="10"/>
        <v>-4</v>
      </c>
      <c r="B139" s="59">
        <v>132</v>
      </c>
      <c r="C139" s="60" t="s">
        <v>729</v>
      </c>
      <c r="D139" s="94" t="s">
        <v>730</v>
      </c>
      <c r="E139" s="61" t="s">
        <v>731</v>
      </c>
      <c r="F139" s="59">
        <v>4</v>
      </c>
      <c r="G139" s="74">
        <v>2</v>
      </c>
      <c r="H139" s="95"/>
      <c r="I139" s="95"/>
      <c r="J139" s="95"/>
      <c r="K139" s="64">
        <f t="shared" si="9"/>
        <v>-4</v>
      </c>
      <c r="L139" s="65">
        <f>'[1]February 2025'!S139</f>
        <v>0</v>
      </c>
      <c r="M139" s="65"/>
      <c r="N139" s="65"/>
      <c r="O139" s="65"/>
      <c r="P139" s="65"/>
      <c r="Q139" s="65">
        <f t="shared" ref="Q139:Q202" si="12">L139</f>
        <v>0</v>
      </c>
      <c r="R139" s="65"/>
      <c r="S139" s="65">
        <f t="shared" si="11"/>
        <v>0</v>
      </c>
      <c r="T139" s="66"/>
    </row>
    <row r="140" spans="1:20" ht="20" customHeight="1">
      <c r="A140" s="48">
        <f t="shared" si="10"/>
        <v>-2</v>
      </c>
      <c r="B140" s="49">
        <v>133</v>
      </c>
      <c r="C140" s="90" t="s">
        <v>732</v>
      </c>
      <c r="D140" s="67" t="s">
        <v>733</v>
      </c>
      <c r="E140" s="67" t="s">
        <v>734</v>
      </c>
      <c r="F140" s="68">
        <v>2</v>
      </c>
      <c r="G140" s="69">
        <v>2</v>
      </c>
      <c r="H140" s="54"/>
      <c r="I140" s="54"/>
      <c r="J140" s="54"/>
      <c r="K140" s="55">
        <f t="shared" si="9"/>
        <v>-2</v>
      </c>
      <c r="L140" s="56">
        <f>'[1]February 2025'!S140</f>
        <v>0</v>
      </c>
      <c r="M140" s="56"/>
      <c r="N140" s="56"/>
      <c r="O140" s="56"/>
      <c r="P140" s="56"/>
      <c r="Q140" s="56">
        <f t="shared" si="12"/>
        <v>0</v>
      </c>
      <c r="R140" s="56"/>
      <c r="S140" s="56">
        <f t="shared" si="11"/>
        <v>0</v>
      </c>
      <c r="T140" s="57"/>
    </row>
    <row r="141" spans="1:20" ht="20" customHeight="1">
      <c r="A141" s="58">
        <f t="shared" si="10"/>
        <v>-2</v>
      </c>
      <c r="B141" s="59">
        <v>134</v>
      </c>
      <c r="C141" s="60" t="s">
        <v>407</v>
      </c>
      <c r="D141" s="61" t="s">
        <v>735</v>
      </c>
      <c r="E141" s="61" t="s">
        <v>414</v>
      </c>
      <c r="F141" s="59">
        <v>2</v>
      </c>
      <c r="G141" s="74">
        <v>2</v>
      </c>
      <c r="H141" s="63"/>
      <c r="I141" s="63"/>
      <c r="J141" s="63"/>
      <c r="K141" s="64">
        <f t="shared" si="9"/>
        <v>-2</v>
      </c>
      <c r="L141" s="65">
        <f>'[1]February 2025'!S141</f>
        <v>0</v>
      </c>
      <c r="M141" s="65"/>
      <c r="N141" s="65"/>
      <c r="O141" s="65"/>
      <c r="P141" s="65"/>
      <c r="Q141" s="65">
        <f t="shared" si="12"/>
        <v>0</v>
      </c>
      <c r="R141" s="65"/>
      <c r="S141" s="65">
        <f t="shared" si="11"/>
        <v>0</v>
      </c>
      <c r="T141" s="66"/>
    </row>
    <row r="142" spans="1:20" ht="20" customHeight="1">
      <c r="A142" s="48">
        <f t="shared" si="10"/>
        <v>-2</v>
      </c>
      <c r="B142" s="49">
        <v>135</v>
      </c>
      <c r="C142" s="90" t="s">
        <v>408</v>
      </c>
      <c r="D142" s="67" t="s">
        <v>736</v>
      </c>
      <c r="E142" s="67" t="s">
        <v>200</v>
      </c>
      <c r="F142" s="68">
        <v>2</v>
      </c>
      <c r="G142" s="69">
        <v>2</v>
      </c>
      <c r="H142" s="96"/>
      <c r="I142" s="96"/>
      <c r="J142" s="97"/>
      <c r="K142" s="55">
        <f t="shared" si="9"/>
        <v>-2</v>
      </c>
      <c r="L142" s="56">
        <f>'[1]February 2025'!S142</f>
        <v>0</v>
      </c>
      <c r="M142" s="56"/>
      <c r="N142" s="56"/>
      <c r="O142" s="56"/>
      <c r="P142" s="56"/>
      <c r="Q142" s="56">
        <f t="shared" si="12"/>
        <v>0</v>
      </c>
      <c r="R142" s="56"/>
      <c r="S142" s="56">
        <f t="shared" si="11"/>
        <v>0</v>
      </c>
      <c r="T142" s="57"/>
    </row>
    <row r="143" spans="1:20" ht="20" customHeight="1">
      <c r="A143" s="58">
        <f t="shared" si="10"/>
        <v>-2</v>
      </c>
      <c r="B143" s="59">
        <v>136</v>
      </c>
      <c r="C143" s="60" t="s">
        <v>737</v>
      </c>
      <c r="D143" s="61" t="s">
        <v>738</v>
      </c>
      <c r="E143" s="61" t="s">
        <v>739</v>
      </c>
      <c r="F143" s="59">
        <v>2</v>
      </c>
      <c r="G143" s="62">
        <v>2</v>
      </c>
      <c r="H143" s="98"/>
      <c r="I143" s="98"/>
      <c r="J143" s="98"/>
      <c r="K143" s="64">
        <f t="shared" si="9"/>
        <v>-2</v>
      </c>
      <c r="L143" s="65">
        <f>'[1]February 2025'!S143</f>
        <v>0</v>
      </c>
      <c r="M143" s="65"/>
      <c r="N143" s="65"/>
      <c r="O143" s="65"/>
      <c r="P143" s="65"/>
      <c r="Q143" s="65">
        <f t="shared" si="12"/>
        <v>0</v>
      </c>
      <c r="R143" s="65"/>
      <c r="S143" s="65">
        <f t="shared" si="11"/>
        <v>0</v>
      </c>
      <c r="T143" s="66"/>
    </row>
    <row r="144" spans="1:20" ht="20" customHeight="1">
      <c r="A144" s="48"/>
      <c r="B144" s="49">
        <v>137</v>
      </c>
      <c r="C144" s="90" t="s">
        <v>316</v>
      </c>
      <c r="D144" s="67" t="s">
        <v>740</v>
      </c>
      <c r="E144" s="67" t="s">
        <v>69</v>
      </c>
      <c r="F144" s="68">
        <v>9</v>
      </c>
      <c r="G144" s="69">
        <v>1</v>
      </c>
      <c r="H144" s="96">
        <v>7</v>
      </c>
      <c r="I144" s="96">
        <v>2</v>
      </c>
      <c r="J144" s="97">
        <v>4</v>
      </c>
      <c r="K144" s="55">
        <f t="shared" si="9"/>
        <v>4</v>
      </c>
      <c r="L144" s="56">
        <f>'[1]February 2025'!S144</f>
        <v>13</v>
      </c>
      <c r="M144" s="56"/>
      <c r="N144" s="56"/>
      <c r="O144" s="56"/>
      <c r="P144" s="56"/>
      <c r="Q144" s="56">
        <f t="shared" si="12"/>
        <v>13</v>
      </c>
      <c r="R144" s="56"/>
      <c r="S144" s="56">
        <f t="shared" si="11"/>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9"/>
        <v>0</v>
      </c>
      <c r="L145" s="65">
        <f>'[1]February 2025'!S145</f>
        <v>2</v>
      </c>
      <c r="M145" s="65"/>
      <c r="N145" s="65"/>
      <c r="O145" s="65"/>
      <c r="P145" s="65"/>
      <c r="Q145" s="65">
        <f t="shared" si="12"/>
        <v>2</v>
      </c>
      <c r="R145" s="65"/>
      <c r="S145" s="65">
        <f t="shared" si="11"/>
        <v>2</v>
      </c>
      <c r="T145" s="66"/>
    </row>
    <row r="146" spans="1:20" ht="20" customHeight="1">
      <c r="A146" s="48">
        <f>K146</f>
        <v>-1</v>
      </c>
      <c r="B146" s="49">
        <v>139</v>
      </c>
      <c r="C146" s="50" t="s">
        <v>367</v>
      </c>
      <c r="D146" s="51" t="s">
        <v>743</v>
      </c>
      <c r="E146" s="51" t="s">
        <v>744</v>
      </c>
      <c r="F146" s="52">
        <v>5</v>
      </c>
      <c r="G146" s="89">
        <v>2</v>
      </c>
      <c r="H146" s="97"/>
      <c r="I146" s="97">
        <v>4</v>
      </c>
      <c r="J146" s="97"/>
      <c r="K146" s="55">
        <f t="shared" si="9"/>
        <v>-1</v>
      </c>
      <c r="L146" s="56">
        <f>'[1]February 2025'!S146</f>
        <v>4</v>
      </c>
      <c r="M146" s="56"/>
      <c r="N146" s="56"/>
      <c r="O146" s="56"/>
      <c r="P146" s="56"/>
      <c r="Q146" s="56">
        <f t="shared" si="12"/>
        <v>4</v>
      </c>
      <c r="R146" s="56"/>
      <c r="S146" s="56">
        <f t="shared" si="11"/>
        <v>4</v>
      </c>
      <c r="T146" s="57" t="s">
        <v>182</v>
      </c>
    </row>
    <row r="147" spans="1:20" ht="20" customHeight="1">
      <c r="A147" s="58"/>
      <c r="B147" s="59">
        <v>140</v>
      </c>
      <c r="C147" s="70" t="s">
        <v>365</v>
      </c>
      <c r="D147" s="71" t="s">
        <v>746</v>
      </c>
      <c r="E147" s="72" t="s">
        <v>747</v>
      </c>
      <c r="F147" s="73">
        <v>10</v>
      </c>
      <c r="G147" s="62">
        <v>2</v>
      </c>
      <c r="H147" s="98"/>
      <c r="I147" s="410" t="s">
        <v>629</v>
      </c>
      <c r="J147" s="411"/>
      <c r="K147" s="64">
        <f t="shared" si="9"/>
        <v>2</v>
      </c>
      <c r="L147" s="65">
        <f>'[1]February 2025'!S147</f>
        <v>12</v>
      </c>
      <c r="M147" s="65"/>
      <c r="N147" s="65"/>
      <c r="O147" s="65"/>
      <c r="P147" s="65"/>
      <c r="Q147" s="65">
        <f t="shared" si="12"/>
        <v>12</v>
      </c>
      <c r="R147" s="65"/>
      <c r="S147" s="65">
        <f t="shared" si="11"/>
        <v>12</v>
      </c>
      <c r="T147" s="66"/>
    </row>
    <row r="148" spans="1:20" ht="20" customHeight="1">
      <c r="A148" s="48">
        <f>K148</f>
        <v>-3</v>
      </c>
      <c r="B148" s="49">
        <v>141</v>
      </c>
      <c r="C148" s="50" t="s">
        <v>359</v>
      </c>
      <c r="D148" s="51" t="s">
        <v>748</v>
      </c>
      <c r="E148" s="82" t="s">
        <v>156</v>
      </c>
      <c r="F148" s="52">
        <v>11</v>
      </c>
      <c r="G148" s="89">
        <v>4</v>
      </c>
      <c r="H148" s="97"/>
      <c r="I148" s="97"/>
      <c r="J148" s="97"/>
      <c r="K148" s="55">
        <f t="shared" si="9"/>
        <v>-3</v>
      </c>
      <c r="L148" s="56">
        <f>'[1]February 2025'!S148</f>
        <v>8</v>
      </c>
      <c r="M148" s="56"/>
      <c r="N148" s="56"/>
      <c r="O148" s="56"/>
      <c r="P148" s="56"/>
      <c r="Q148" s="56">
        <f t="shared" si="12"/>
        <v>8</v>
      </c>
      <c r="R148" s="56"/>
      <c r="S148" s="56">
        <f t="shared" si="11"/>
        <v>8</v>
      </c>
      <c r="T148" s="57" t="s">
        <v>574</v>
      </c>
    </row>
    <row r="149" spans="1:20" ht="20" customHeight="1">
      <c r="A149" s="58"/>
      <c r="B149" s="59">
        <v>142</v>
      </c>
      <c r="C149" s="70" t="s">
        <v>246</v>
      </c>
      <c r="D149" s="71" t="s">
        <v>749</v>
      </c>
      <c r="E149" s="71" t="s">
        <v>750</v>
      </c>
      <c r="F149" s="73">
        <v>2</v>
      </c>
      <c r="G149" s="62">
        <v>2</v>
      </c>
      <c r="H149" s="98">
        <v>1</v>
      </c>
      <c r="I149" s="98">
        <v>1</v>
      </c>
      <c r="J149" s="98"/>
      <c r="K149" s="64">
        <f t="shared" si="9"/>
        <v>0</v>
      </c>
      <c r="L149" s="65">
        <f>'[1]February 2025'!S149</f>
        <v>2</v>
      </c>
      <c r="M149" s="65"/>
      <c r="N149" s="65"/>
      <c r="O149" s="65"/>
      <c r="P149" s="65"/>
      <c r="Q149" s="65">
        <f t="shared" si="12"/>
        <v>2</v>
      </c>
      <c r="R149" s="65"/>
      <c r="S149" s="65">
        <f t="shared" si="11"/>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9"/>
        <v>-1</v>
      </c>
      <c r="L150" s="56">
        <f>'[1]February 2025'!S150</f>
        <v>13</v>
      </c>
      <c r="M150" s="56"/>
      <c r="N150" s="56"/>
      <c r="O150" s="56"/>
      <c r="P150" s="56"/>
      <c r="Q150" s="56">
        <f t="shared" si="12"/>
        <v>13</v>
      </c>
      <c r="R150" s="56"/>
      <c r="S150" s="56">
        <f t="shared" si="11"/>
        <v>13</v>
      </c>
      <c r="T150" s="57"/>
    </row>
    <row r="151" spans="1:20" ht="20" customHeight="1">
      <c r="A151" s="58"/>
      <c r="B151" s="59">
        <v>144</v>
      </c>
      <c r="C151" s="70" t="s">
        <v>392</v>
      </c>
      <c r="D151" s="71" t="s">
        <v>753</v>
      </c>
      <c r="E151" s="87" t="s">
        <v>49</v>
      </c>
      <c r="F151" s="73">
        <v>6</v>
      </c>
      <c r="G151" s="62">
        <v>3</v>
      </c>
      <c r="H151" s="98">
        <v>3</v>
      </c>
      <c r="I151" s="98">
        <v>3</v>
      </c>
      <c r="J151" s="98">
        <v>2</v>
      </c>
      <c r="K151" s="64">
        <f t="shared" si="9"/>
        <v>5</v>
      </c>
      <c r="L151" s="65">
        <f>'[1]February 2025'!S151</f>
        <v>11</v>
      </c>
      <c r="M151" s="65"/>
      <c r="N151" s="65"/>
      <c r="O151" s="65"/>
      <c r="P151" s="65"/>
      <c r="Q151" s="65">
        <f t="shared" si="12"/>
        <v>11</v>
      </c>
      <c r="R151" s="65"/>
      <c r="S151" s="65">
        <f t="shared" si="11"/>
        <v>11</v>
      </c>
      <c r="T151" s="66" t="s">
        <v>678</v>
      </c>
    </row>
    <row r="152" spans="1:20" ht="20" customHeight="1">
      <c r="A152" s="48"/>
      <c r="B152" s="49">
        <v>145</v>
      </c>
      <c r="C152" s="50" t="s">
        <v>300</v>
      </c>
      <c r="D152" s="51" t="s">
        <v>754</v>
      </c>
      <c r="E152" s="51" t="s">
        <v>755</v>
      </c>
      <c r="F152" s="52">
        <v>4</v>
      </c>
      <c r="G152" s="89">
        <v>4</v>
      </c>
      <c r="H152" s="97">
        <v>2</v>
      </c>
      <c r="I152" s="97">
        <v>2</v>
      </c>
      <c r="J152" s="97"/>
      <c r="K152" s="55">
        <f t="shared" si="9"/>
        <v>0</v>
      </c>
      <c r="L152" s="56">
        <f>'[1]February 2025'!S152</f>
        <v>4</v>
      </c>
      <c r="M152" s="56"/>
      <c r="N152" s="56"/>
      <c r="O152" s="56"/>
      <c r="P152" s="56"/>
      <c r="Q152" s="56">
        <f t="shared" si="12"/>
        <v>4</v>
      </c>
      <c r="R152" s="56"/>
      <c r="S152" s="56">
        <f t="shared" si="11"/>
        <v>4</v>
      </c>
      <c r="T152" s="57"/>
    </row>
    <row r="153" spans="1:20" ht="20" customHeight="1">
      <c r="A153" s="58"/>
      <c r="B153" s="59">
        <v>146</v>
      </c>
      <c r="C153" s="70" t="s">
        <v>756</v>
      </c>
      <c r="D153" s="71" t="s">
        <v>757</v>
      </c>
      <c r="E153" s="71" t="s">
        <v>758</v>
      </c>
      <c r="F153" s="73">
        <v>10</v>
      </c>
      <c r="G153" s="62">
        <v>4</v>
      </c>
      <c r="H153" s="98">
        <v>3</v>
      </c>
      <c r="I153" s="98">
        <v>7</v>
      </c>
      <c r="J153" s="98"/>
      <c r="K153" s="64">
        <f t="shared" si="9"/>
        <v>0</v>
      </c>
      <c r="L153" s="65">
        <f>'[1]February 2025'!S153</f>
        <v>10</v>
      </c>
      <c r="M153" s="65"/>
      <c r="N153" s="65"/>
      <c r="O153" s="65"/>
      <c r="P153" s="65"/>
      <c r="Q153" s="65">
        <f t="shared" si="12"/>
        <v>10</v>
      </c>
      <c r="R153" s="65"/>
      <c r="S153" s="65">
        <f t="shared" si="11"/>
        <v>10</v>
      </c>
      <c r="T153" s="66"/>
    </row>
    <row r="154" spans="1:20" ht="20" customHeight="1">
      <c r="A154" s="48">
        <f>K154</f>
        <v>-2</v>
      </c>
      <c r="B154" s="49">
        <v>147</v>
      </c>
      <c r="C154" s="50" t="s">
        <v>759</v>
      </c>
      <c r="D154" s="51" t="s">
        <v>760</v>
      </c>
      <c r="E154" s="51" t="s">
        <v>761</v>
      </c>
      <c r="F154" s="52">
        <v>2</v>
      </c>
      <c r="G154" s="89">
        <v>4</v>
      </c>
      <c r="H154" s="97"/>
      <c r="I154" s="97"/>
      <c r="J154" s="97"/>
      <c r="K154" s="55">
        <f t="shared" si="9"/>
        <v>-2</v>
      </c>
      <c r="L154" s="56">
        <f>'[1]February 2025'!S154</f>
        <v>0</v>
      </c>
      <c r="M154" s="56"/>
      <c r="N154" s="56"/>
      <c r="O154" s="56"/>
      <c r="P154" s="56"/>
      <c r="Q154" s="56">
        <f t="shared" si="12"/>
        <v>0</v>
      </c>
      <c r="R154" s="56"/>
      <c r="S154" s="56">
        <f t="shared" si="11"/>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9"/>
        <v>-1</v>
      </c>
      <c r="L155" s="65">
        <f>'[1]February 2025'!S155</f>
        <v>3</v>
      </c>
      <c r="M155" s="65"/>
      <c r="N155" s="65"/>
      <c r="O155" s="65"/>
      <c r="P155" s="65"/>
      <c r="Q155" s="65">
        <f t="shared" si="12"/>
        <v>3</v>
      </c>
      <c r="R155" s="65"/>
      <c r="S155" s="65">
        <f t="shared" si="11"/>
        <v>3</v>
      </c>
      <c r="T155" s="66" t="s">
        <v>182</v>
      </c>
    </row>
    <row r="156" spans="1:20" ht="20" customHeight="1">
      <c r="A156" s="48" t="s">
        <v>182</v>
      </c>
      <c r="B156" s="49">
        <v>149</v>
      </c>
      <c r="C156" s="50" t="s">
        <v>400</v>
      </c>
      <c r="D156" s="51" t="s">
        <v>764</v>
      </c>
      <c r="E156" s="51" t="s">
        <v>231</v>
      </c>
      <c r="F156" s="52">
        <v>8</v>
      </c>
      <c r="G156" s="89">
        <v>4</v>
      </c>
      <c r="H156" s="97">
        <v>4</v>
      </c>
      <c r="I156" s="97">
        <v>1</v>
      </c>
      <c r="J156" s="97"/>
      <c r="K156" s="55">
        <f t="shared" si="9"/>
        <v>3</v>
      </c>
      <c r="L156" s="56">
        <f>'[1]February 2025'!S156</f>
        <v>11</v>
      </c>
      <c r="M156" s="56"/>
      <c r="N156" s="56"/>
      <c r="O156" s="56"/>
      <c r="P156" s="56"/>
      <c r="Q156" s="56">
        <f t="shared" si="12"/>
        <v>11</v>
      </c>
      <c r="R156" s="56"/>
      <c r="S156" s="56">
        <f t="shared" si="11"/>
        <v>11</v>
      </c>
      <c r="T156" s="57"/>
    </row>
    <row r="157" spans="1:20" ht="20" customHeight="1">
      <c r="A157" s="58">
        <f>K157</f>
        <v>-5</v>
      </c>
      <c r="B157" s="59">
        <v>150</v>
      </c>
      <c r="C157" s="70" t="s">
        <v>289</v>
      </c>
      <c r="D157" s="71" t="s">
        <v>766</v>
      </c>
      <c r="E157" s="87" t="s">
        <v>227</v>
      </c>
      <c r="F157" s="73">
        <v>8</v>
      </c>
      <c r="G157" s="62">
        <v>4</v>
      </c>
      <c r="H157" s="98">
        <v>1</v>
      </c>
      <c r="I157" s="98">
        <v>2</v>
      </c>
      <c r="J157" s="98"/>
      <c r="K157" s="64">
        <f t="shared" si="9"/>
        <v>-5</v>
      </c>
      <c r="L157" s="65">
        <f>'[1]February 2025'!S157</f>
        <v>3</v>
      </c>
      <c r="M157" s="65"/>
      <c r="N157" s="65"/>
      <c r="O157" s="65"/>
      <c r="P157" s="65"/>
      <c r="Q157" s="65">
        <f t="shared" si="12"/>
        <v>3</v>
      </c>
      <c r="R157" s="65"/>
      <c r="S157" s="65">
        <f t="shared" si="11"/>
        <v>3</v>
      </c>
      <c r="T157" s="66" t="s">
        <v>182</v>
      </c>
    </row>
    <row r="158" spans="1:20" ht="20" customHeight="1">
      <c r="A158" s="48"/>
      <c r="B158" s="49">
        <v>151</v>
      </c>
      <c r="C158" s="50" t="s">
        <v>301</v>
      </c>
      <c r="D158" s="51" t="s">
        <v>767</v>
      </c>
      <c r="E158" s="88" t="s">
        <v>768</v>
      </c>
      <c r="F158" s="52">
        <v>4</v>
      </c>
      <c r="G158" s="89">
        <v>4</v>
      </c>
      <c r="H158" s="97">
        <v>2</v>
      </c>
      <c r="I158" s="97">
        <v>2</v>
      </c>
      <c r="J158" s="97"/>
      <c r="K158" s="55">
        <f t="shared" si="9"/>
        <v>3</v>
      </c>
      <c r="L158" s="56">
        <f>'[1]February 2025'!S158</f>
        <v>7</v>
      </c>
      <c r="M158" s="56"/>
      <c r="N158" s="56"/>
      <c r="O158" s="56"/>
      <c r="P158" s="56"/>
      <c r="Q158" s="56">
        <f t="shared" si="12"/>
        <v>7</v>
      </c>
      <c r="R158" s="56"/>
      <c r="S158" s="56">
        <f t="shared" si="11"/>
        <v>7</v>
      </c>
      <c r="T158" s="57" t="s">
        <v>182</v>
      </c>
    </row>
    <row r="159" spans="1:20" ht="20" customHeight="1">
      <c r="A159" s="58"/>
      <c r="B159" s="59">
        <v>152</v>
      </c>
      <c r="C159" s="70" t="s">
        <v>385</v>
      </c>
      <c r="D159" s="71" t="s">
        <v>212</v>
      </c>
      <c r="E159" s="71" t="s">
        <v>217</v>
      </c>
      <c r="F159" s="73">
        <v>10</v>
      </c>
      <c r="G159" s="62">
        <v>1</v>
      </c>
      <c r="H159" s="98">
        <v>3</v>
      </c>
      <c r="I159" s="98">
        <v>5</v>
      </c>
      <c r="J159" s="98">
        <v>5</v>
      </c>
      <c r="K159" s="64">
        <f t="shared" si="9"/>
        <v>3</v>
      </c>
      <c r="L159" s="65">
        <f>'[1]February 2025'!S159</f>
        <v>13</v>
      </c>
      <c r="M159" s="65"/>
      <c r="N159" s="65"/>
      <c r="O159" s="65"/>
      <c r="P159" s="65"/>
      <c r="Q159" s="65">
        <f t="shared" si="12"/>
        <v>13</v>
      </c>
      <c r="R159" s="65"/>
      <c r="S159" s="65">
        <f t="shared" si="11"/>
        <v>13</v>
      </c>
      <c r="T159" s="66" t="s">
        <v>182</v>
      </c>
    </row>
    <row r="160" spans="1:20" ht="20" customHeight="1">
      <c r="A160" s="48">
        <f>K160</f>
        <v>-2</v>
      </c>
      <c r="B160" s="49">
        <v>153</v>
      </c>
      <c r="C160" s="50" t="s">
        <v>340</v>
      </c>
      <c r="D160" s="51" t="s">
        <v>770</v>
      </c>
      <c r="E160" s="93" t="s">
        <v>153</v>
      </c>
      <c r="F160" s="52">
        <v>4</v>
      </c>
      <c r="G160" s="89">
        <v>4</v>
      </c>
      <c r="H160" s="97">
        <v>1</v>
      </c>
      <c r="I160" s="97">
        <v>1</v>
      </c>
      <c r="J160" s="97"/>
      <c r="K160" s="55">
        <f t="shared" si="9"/>
        <v>-2</v>
      </c>
      <c r="L160" s="56">
        <f>'[1]February 2025'!S160</f>
        <v>2</v>
      </c>
      <c r="M160" s="56"/>
      <c r="N160" s="56"/>
      <c r="O160" s="56"/>
      <c r="P160" s="56"/>
      <c r="Q160" s="56">
        <f t="shared" si="12"/>
        <v>2</v>
      </c>
      <c r="R160" s="56"/>
      <c r="S160" s="56">
        <f t="shared" si="11"/>
        <v>2</v>
      </c>
      <c r="T160" s="57"/>
    </row>
    <row r="161" spans="1:21" ht="20" customHeight="1">
      <c r="A161" s="58"/>
      <c r="B161" s="59">
        <v>154</v>
      </c>
      <c r="C161" s="70" t="s">
        <v>285</v>
      </c>
      <c r="D161" s="71" t="s">
        <v>771</v>
      </c>
      <c r="E161" s="71" t="s">
        <v>260</v>
      </c>
      <c r="F161" s="73">
        <v>2</v>
      </c>
      <c r="G161" s="62">
        <v>2</v>
      </c>
      <c r="H161" s="98">
        <v>1</v>
      </c>
      <c r="I161" s="98">
        <v>1</v>
      </c>
      <c r="J161" s="98"/>
      <c r="K161" s="64">
        <f t="shared" si="9"/>
        <v>0</v>
      </c>
      <c r="L161" s="65">
        <f>'[1]February 2025'!S161</f>
        <v>2</v>
      </c>
      <c r="M161" s="65"/>
      <c r="N161" s="65"/>
      <c r="O161" s="65"/>
      <c r="P161" s="65"/>
      <c r="Q161" s="65">
        <f t="shared" si="12"/>
        <v>2</v>
      </c>
      <c r="R161" s="65"/>
      <c r="S161" s="65">
        <f t="shared" si="11"/>
        <v>2</v>
      </c>
      <c r="T161" s="66"/>
    </row>
    <row r="162" spans="1:21" ht="20" customHeight="1">
      <c r="A162" s="48"/>
      <c r="B162" s="49">
        <v>155</v>
      </c>
      <c r="C162" s="50" t="s">
        <v>307</v>
      </c>
      <c r="D162" s="51" t="s">
        <v>772</v>
      </c>
      <c r="E162" s="51" t="s">
        <v>773</v>
      </c>
      <c r="F162" s="52">
        <v>3</v>
      </c>
      <c r="G162" s="89">
        <v>1</v>
      </c>
      <c r="H162" s="54">
        <v>2</v>
      </c>
      <c r="I162" s="100">
        <v>3</v>
      </c>
      <c r="J162" s="54"/>
      <c r="K162" s="55">
        <f t="shared" si="9"/>
        <v>2</v>
      </c>
      <c r="L162" s="56">
        <f>'[1]February 2025'!S162</f>
        <v>5</v>
      </c>
      <c r="M162" s="56"/>
      <c r="N162" s="56"/>
      <c r="O162" s="56"/>
      <c r="P162" s="56"/>
      <c r="Q162" s="56">
        <f t="shared" si="12"/>
        <v>5</v>
      </c>
      <c r="R162" s="56"/>
      <c r="S162" s="56">
        <f t="shared" si="11"/>
        <v>5</v>
      </c>
      <c r="T162" s="57" t="s">
        <v>182</v>
      </c>
    </row>
    <row r="163" spans="1:21" ht="20" customHeight="1">
      <c r="A163" s="58">
        <f>K163</f>
        <v>-1</v>
      </c>
      <c r="B163" s="59">
        <v>156</v>
      </c>
      <c r="C163" s="70" t="s">
        <v>313</v>
      </c>
      <c r="D163" s="71" t="s">
        <v>774</v>
      </c>
      <c r="E163" s="85" t="s">
        <v>65</v>
      </c>
      <c r="F163" s="73">
        <v>2</v>
      </c>
      <c r="G163" s="62">
        <v>1</v>
      </c>
      <c r="H163" s="63">
        <v>1</v>
      </c>
      <c r="I163" s="63"/>
      <c r="J163" s="63"/>
      <c r="K163" s="64">
        <f t="shared" si="9"/>
        <v>-1</v>
      </c>
      <c r="L163" s="65">
        <f>'[1]February 2025'!S163</f>
        <v>1</v>
      </c>
      <c r="M163" s="65"/>
      <c r="N163" s="65"/>
      <c r="O163" s="65"/>
      <c r="P163" s="65"/>
      <c r="Q163" s="65">
        <f t="shared" si="12"/>
        <v>1</v>
      </c>
      <c r="R163" s="65"/>
      <c r="S163" s="65">
        <f t="shared" si="11"/>
        <v>1</v>
      </c>
      <c r="T163" s="66"/>
    </row>
    <row r="164" spans="1:21" ht="20" customHeight="1">
      <c r="A164" s="48"/>
      <c r="B164" s="49">
        <v>157</v>
      </c>
      <c r="C164" s="50" t="s">
        <v>349</v>
      </c>
      <c r="D164" s="51" t="s">
        <v>775</v>
      </c>
      <c r="E164" s="51" t="s">
        <v>127</v>
      </c>
      <c r="F164" s="52">
        <v>11</v>
      </c>
      <c r="G164" s="69">
        <v>2</v>
      </c>
      <c r="H164" s="54">
        <v>7</v>
      </c>
      <c r="I164" s="54">
        <v>2</v>
      </c>
      <c r="J164" s="54">
        <v>3</v>
      </c>
      <c r="K164" s="55">
        <f t="shared" si="9"/>
        <v>1</v>
      </c>
      <c r="L164" s="56">
        <f>'[1]February 2025'!S164</f>
        <v>12</v>
      </c>
      <c r="M164" s="56"/>
      <c r="N164" s="56"/>
      <c r="O164" s="56"/>
      <c r="P164" s="56"/>
      <c r="Q164" s="56">
        <f t="shared" si="12"/>
        <v>12</v>
      </c>
      <c r="R164" s="56"/>
      <c r="S164" s="56">
        <f t="shared" si="11"/>
        <v>12</v>
      </c>
      <c r="T164" s="78" t="s">
        <v>990</v>
      </c>
    </row>
    <row r="165" spans="1:21" ht="20" customHeight="1">
      <c r="A165" s="58">
        <f>K165</f>
        <v>-2</v>
      </c>
      <c r="B165" s="59">
        <v>158</v>
      </c>
      <c r="C165" s="70" t="s">
        <v>341</v>
      </c>
      <c r="D165" s="71" t="s">
        <v>777</v>
      </c>
      <c r="E165" s="71" t="s">
        <v>113</v>
      </c>
      <c r="F165" s="73">
        <v>7</v>
      </c>
      <c r="G165" s="74">
        <v>1</v>
      </c>
      <c r="H165" s="63">
        <v>4</v>
      </c>
      <c r="I165" s="63">
        <v>2</v>
      </c>
      <c r="J165" s="63"/>
      <c r="K165" s="64">
        <f t="shared" si="9"/>
        <v>-2</v>
      </c>
      <c r="L165" s="65">
        <f>'[1]February 2025'!S165</f>
        <v>5</v>
      </c>
      <c r="M165" s="65"/>
      <c r="N165" s="65"/>
      <c r="O165" s="65"/>
      <c r="P165" s="65"/>
      <c r="Q165" s="65">
        <f t="shared" si="12"/>
        <v>5</v>
      </c>
      <c r="R165" s="65"/>
      <c r="S165" s="65">
        <f>Q165-R165</f>
        <v>5</v>
      </c>
      <c r="T165" s="66" t="s">
        <v>182</v>
      </c>
    </row>
    <row r="166" spans="1:21" ht="20" customHeight="1">
      <c r="A166" s="48">
        <f>K166</f>
        <v>-1</v>
      </c>
      <c r="B166" s="49">
        <v>159</v>
      </c>
      <c r="C166" s="50" t="s">
        <v>342</v>
      </c>
      <c r="D166" s="51" t="s">
        <v>778</v>
      </c>
      <c r="E166" s="51" t="s">
        <v>779</v>
      </c>
      <c r="F166" s="52">
        <v>2</v>
      </c>
      <c r="G166" s="89">
        <v>1</v>
      </c>
      <c r="H166" s="54">
        <v>1</v>
      </c>
      <c r="I166" s="54"/>
      <c r="J166" s="54"/>
      <c r="K166" s="55">
        <f t="shared" si="9"/>
        <v>-1</v>
      </c>
      <c r="L166" s="56">
        <f>'[1]February 2025'!S166</f>
        <v>1</v>
      </c>
      <c r="M166" s="56"/>
      <c r="N166" s="56"/>
      <c r="O166" s="56"/>
      <c r="P166" s="56"/>
      <c r="Q166" s="56">
        <f t="shared" si="12"/>
        <v>1</v>
      </c>
      <c r="R166" s="56"/>
      <c r="S166" s="56">
        <f t="shared" si="11"/>
        <v>1</v>
      </c>
      <c r="T166" s="57"/>
    </row>
    <row r="167" spans="1:21" ht="20" customHeight="1">
      <c r="A167" s="58"/>
      <c r="B167" s="59">
        <v>160</v>
      </c>
      <c r="C167" s="70" t="s">
        <v>320</v>
      </c>
      <c r="D167" s="71" t="s">
        <v>780</v>
      </c>
      <c r="E167" s="71" t="s">
        <v>1801</v>
      </c>
      <c r="F167" s="73">
        <v>2</v>
      </c>
      <c r="G167" s="74">
        <v>1</v>
      </c>
      <c r="H167" s="63">
        <v>1</v>
      </c>
      <c r="I167" s="63">
        <v>1</v>
      </c>
      <c r="J167" s="63">
        <v>3</v>
      </c>
      <c r="K167" s="64">
        <f t="shared" si="9"/>
        <v>3</v>
      </c>
      <c r="L167" s="65">
        <f>'[1]February 2025'!S167</f>
        <v>5</v>
      </c>
      <c r="M167" s="65"/>
      <c r="N167" s="65"/>
      <c r="O167" s="65"/>
      <c r="P167" s="65"/>
      <c r="Q167" s="65">
        <f t="shared" si="12"/>
        <v>5</v>
      </c>
      <c r="R167" s="65"/>
      <c r="S167" s="65">
        <f t="shared" si="11"/>
        <v>5</v>
      </c>
      <c r="T167" s="66"/>
    </row>
    <row r="168" spans="1:21" ht="20" customHeight="1">
      <c r="A168" s="48">
        <f>K168</f>
        <v>-4</v>
      </c>
      <c r="B168" s="49">
        <v>161</v>
      </c>
      <c r="C168" s="50" t="s">
        <v>781</v>
      </c>
      <c r="D168" s="51" t="s">
        <v>782</v>
      </c>
      <c r="E168" s="51" t="s">
        <v>783</v>
      </c>
      <c r="F168" s="52">
        <v>4</v>
      </c>
      <c r="G168" s="69">
        <v>4</v>
      </c>
      <c r="H168" s="54"/>
      <c r="I168" s="54"/>
      <c r="J168" s="54"/>
      <c r="K168" s="55">
        <f t="shared" si="9"/>
        <v>-4</v>
      </c>
      <c r="L168" s="56">
        <f>'[1]February 2025'!S168</f>
        <v>0</v>
      </c>
      <c r="M168" s="56"/>
      <c r="N168" s="56"/>
      <c r="O168" s="56"/>
      <c r="P168" s="56"/>
      <c r="Q168" s="56">
        <f t="shared" si="12"/>
        <v>0</v>
      </c>
      <c r="R168" s="56"/>
      <c r="S168" s="56">
        <f t="shared" si="11"/>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9"/>
        <v>-2</v>
      </c>
      <c r="L169" s="65">
        <f>'[1]February 2025'!S169</f>
        <v>0</v>
      </c>
      <c r="M169" s="65"/>
      <c r="N169" s="65"/>
      <c r="O169" s="65"/>
      <c r="P169" s="65"/>
      <c r="Q169" s="65">
        <f t="shared" si="12"/>
        <v>0</v>
      </c>
      <c r="R169" s="65"/>
      <c r="S169" s="65">
        <f t="shared" si="11"/>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9"/>
        <v>4</v>
      </c>
      <c r="L170" s="56">
        <f>'[1]February 2025'!S170</f>
        <v>9</v>
      </c>
      <c r="M170" s="56">
        <v>1</v>
      </c>
      <c r="N170" s="56"/>
      <c r="O170" s="56"/>
      <c r="P170" s="56"/>
      <c r="Q170" s="56">
        <f>L170+M170</f>
        <v>10</v>
      </c>
      <c r="R170" s="56"/>
      <c r="S170" s="56">
        <f t="shared" si="11"/>
        <v>10</v>
      </c>
      <c r="T170" s="57" t="s">
        <v>991</v>
      </c>
    </row>
    <row r="171" spans="1:21" ht="20" customHeight="1">
      <c r="A171" s="58">
        <f>K171</f>
        <v>-1</v>
      </c>
      <c r="B171" s="59">
        <v>164</v>
      </c>
      <c r="C171" s="70" t="s">
        <v>299</v>
      </c>
      <c r="D171" s="71" t="s">
        <v>789</v>
      </c>
      <c r="E171" s="84" t="s">
        <v>264</v>
      </c>
      <c r="F171" s="73">
        <v>2</v>
      </c>
      <c r="G171" s="74">
        <v>1</v>
      </c>
      <c r="H171" s="63">
        <v>1</v>
      </c>
      <c r="I171" s="63" t="s">
        <v>182</v>
      </c>
      <c r="J171" s="63"/>
      <c r="K171" s="64">
        <f t="shared" si="9"/>
        <v>-1</v>
      </c>
      <c r="L171" s="65">
        <f>'[1]February 2025'!S171</f>
        <v>1</v>
      </c>
      <c r="M171" s="65"/>
      <c r="N171" s="65"/>
      <c r="O171" s="65"/>
      <c r="P171" s="65"/>
      <c r="Q171" s="65">
        <f t="shared" si="12"/>
        <v>1</v>
      </c>
      <c r="R171" s="65"/>
      <c r="S171" s="65">
        <f t="shared" si="11"/>
        <v>1</v>
      </c>
      <c r="T171" s="66"/>
    </row>
    <row r="172" spans="1:21" ht="20" customHeight="1">
      <c r="A172" s="48"/>
      <c r="B172" s="49">
        <v>165</v>
      </c>
      <c r="C172" s="50" t="s">
        <v>387</v>
      </c>
      <c r="D172" s="51" t="s">
        <v>214</v>
      </c>
      <c r="E172" s="51" t="s">
        <v>219</v>
      </c>
      <c r="F172" s="52">
        <v>7</v>
      </c>
      <c r="G172" s="69">
        <v>1</v>
      </c>
      <c r="H172" s="54">
        <v>1</v>
      </c>
      <c r="I172" s="54">
        <v>3</v>
      </c>
      <c r="J172" s="54">
        <v>6</v>
      </c>
      <c r="K172" s="55">
        <f t="shared" si="9"/>
        <v>3</v>
      </c>
      <c r="L172" s="56">
        <f>'[1]February 2025'!S172</f>
        <v>10</v>
      </c>
      <c r="M172" s="56"/>
      <c r="N172" s="56"/>
      <c r="O172" s="56"/>
      <c r="P172" s="56"/>
      <c r="Q172" s="56">
        <f t="shared" si="12"/>
        <v>10</v>
      </c>
      <c r="R172" s="56"/>
      <c r="S172" s="56">
        <f t="shared" si="11"/>
        <v>10</v>
      </c>
      <c r="T172" s="57" t="s">
        <v>182</v>
      </c>
    </row>
    <row r="173" spans="1:21" ht="20" customHeight="1">
      <c r="A173" s="58"/>
      <c r="B173" s="59">
        <v>166</v>
      </c>
      <c r="C173" s="70" t="s">
        <v>330</v>
      </c>
      <c r="D173" s="71" t="s">
        <v>791</v>
      </c>
      <c r="E173" s="71" t="s">
        <v>98</v>
      </c>
      <c r="F173" s="73">
        <v>6</v>
      </c>
      <c r="G173" s="74">
        <v>4</v>
      </c>
      <c r="H173" s="63">
        <v>1</v>
      </c>
      <c r="I173" s="63">
        <v>5</v>
      </c>
      <c r="J173" s="63"/>
      <c r="K173" s="64">
        <f t="shared" si="9"/>
        <v>0</v>
      </c>
      <c r="L173" s="65">
        <f>'[1]February 2025'!S173</f>
        <v>6</v>
      </c>
      <c r="M173" s="65"/>
      <c r="N173" s="65"/>
      <c r="O173" s="65"/>
      <c r="P173" s="65"/>
      <c r="Q173" s="65">
        <f t="shared" si="12"/>
        <v>6</v>
      </c>
      <c r="R173" s="65"/>
      <c r="S173" s="65">
        <f t="shared" si="11"/>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9"/>
        <v>-4</v>
      </c>
      <c r="L174" s="56">
        <f>'[1]February 2025'!S174</f>
        <v>0</v>
      </c>
      <c r="M174" s="56"/>
      <c r="N174" s="56"/>
      <c r="O174" s="56"/>
      <c r="P174" s="56"/>
      <c r="Q174" s="56">
        <f t="shared" si="12"/>
        <v>0</v>
      </c>
      <c r="R174" s="56"/>
      <c r="S174" s="56">
        <f t="shared" si="11"/>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9"/>
        <v>-4</v>
      </c>
      <c r="L175" s="65">
        <f>'[1]February 2025'!S175</f>
        <v>0</v>
      </c>
      <c r="M175" s="65"/>
      <c r="N175" s="65"/>
      <c r="O175" s="65"/>
      <c r="P175" s="65"/>
      <c r="Q175" s="65">
        <f t="shared" si="12"/>
        <v>0</v>
      </c>
      <c r="R175" s="65"/>
      <c r="S175" s="65">
        <f t="shared" si="11"/>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9"/>
        <v>-5</v>
      </c>
      <c r="L176" s="56">
        <f>'[1]February 2025'!S176</f>
        <v>0</v>
      </c>
      <c r="M176" s="56"/>
      <c r="N176" s="56"/>
      <c r="O176" s="56"/>
      <c r="P176" s="56"/>
      <c r="Q176" s="56">
        <f t="shared" si="12"/>
        <v>0</v>
      </c>
      <c r="R176" s="56"/>
      <c r="S176" s="56">
        <f t="shared" si="11"/>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9"/>
        <v>0</v>
      </c>
      <c r="L177" s="65">
        <f>'[1]February 2025'!S177</f>
        <v>2</v>
      </c>
      <c r="M177" s="65"/>
      <c r="N177" s="65"/>
      <c r="O177" s="65"/>
      <c r="P177" s="65"/>
      <c r="Q177" s="65">
        <f t="shared" si="12"/>
        <v>2</v>
      </c>
      <c r="R177" s="65"/>
      <c r="S177" s="65">
        <f t="shared" si="11"/>
        <v>2</v>
      </c>
      <c r="T177" s="66"/>
    </row>
    <row r="178" spans="1:21" ht="20" customHeight="1">
      <c r="A178" s="48"/>
      <c r="B178" s="49">
        <v>171</v>
      </c>
      <c r="C178" s="50" t="s">
        <v>317</v>
      </c>
      <c r="D178" s="51" t="s">
        <v>805</v>
      </c>
      <c r="E178" s="51" t="s">
        <v>72</v>
      </c>
      <c r="F178" s="52">
        <v>10</v>
      </c>
      <c r="G178" s="69">
        <v>2</v>
      </c>
      <c r="H178" s="54">
        <v>1</v>
      </c>
      <c r="I178" s="54">
        <v>2</v>
      </c>
      <c r="J178" s="54">
        <v>7</v>
      </c>
      <c r="K178" s="55">
        <f t="shared" si="9"/>
        <v>0</v>
      </c>
      <c r="L178" s="56">
        <f>'[1]February 2025'!S178</f>
        <v>10</v>
      </c>
      <c r="M178" s="56"/>
      <c r="N178" s="56"/>
      <c r="O178" s="56"/>
      <c r="P178" s="56"/>
      <c r="Q178" s="56">
        <f t="shared" si="12"/>
        <v>10</v>
      </c>
      <c r="R178" s="56"/>
      <c r="S178" s="56">
        <f t="shared" si="11"/>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9"/>
        <v>-1</v>
      </c>
      <c r="L179" s="65">
        <f>'[1]February 2025'!S179</f>
        <v>1</v>
      </c>
      <c r="M179" s="65"/>
      <c r="N179" s="65"/>
      <c r="O179" s="65"/>
      <c r="P179" s="65"/>
      <c r="Q179" s="65">
        <f t="shared" si="12"/>
        <v>1</v>
      </c>
      <c r="R179" s="65"/>
      <c r="S179" s="65">
        <f t="shared" si="11"/>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9"/>
        <v>-2</v>
      </c>
      <c r="L180" s="56">
        <f>'[1]February 2025'!S180</f>
        <v>0</v>
      </c>
      <c r="M180" s="56"/>
      <c r="N180" s="56"/>
      <c r="O180" s="56"/>
      <c r="P180" s="56"/>
      <c r="Q180" s="56">
        <f t="shared" si="12"/>
        <v>0</v>
      </c>
      <c r="R180" s="56"/>
      <c r="S180" s="56">
        <f t="shared" si="11"/>
        <v>0</v>
      </c>
      <c r="T180" s="57"/>
    </row>
    <row r="181" spans="1:21" ht="20" customHeight="1">
      <c r="A181" s="58"/>
      <c r="B181" s="59">
        <v>174</v>
      </c>
      <c r="C181" s="70" t="s">
        <v>309</v>
      </c>
      <c r="D181" s="71" t="s">
        <v>811</v>
      </c>
      <c r="E181" s="71" t="s">
        <v>812</v>
      </c>
      <c r="F181" s="73">
        <v>2</v>
      </c>
      <c r="G181" s="74">
        <v>2</v>
      </c>
      <c r="H181" s="63">
        <v>1</v>
      </c>
      <c r="I181" s="63">
        <v>2</v>
      </c>
      <c r="J181" s="63"/>
      <c r="K181" s="64">
        <f t="shared" si="9"/>
        <v>1</v>
      </c>
      <c r="L181" s="65">
        <f>'[1]February 2025'!S181</f>
        <v>3</v>
      </c>
      <c r="M181" s="65"/>
      <c r="N181" s="65"/>
      <c r="O181" s="65"/>
      <c r="P181" s="65"/>
      <c r="Q181" s="65">
        <f t="shared" si="12"/>
        <v>3</v>
      </c>
      <c r="R181" s="65"/>
      <c r="S181" s="65">
        <f t="shared" si="11"/>
        <v>3</v>
      </c>
      <c r="T181" s="66"/>
    </row>
    <row r="182" spans="1:21" ht="20" customHeight="1">
      <c r="A182" s="48">
        <f>K182</f>
        <v>-6</v>
      </c>
      <c r="B182" s="49">
        <v>175</v>
      </c>
      <c r="C182" s="50" t="s">
        <v>417</v>
      </c>
      <c r="D182" s="51" t="s">
        <v>813</v>
      </c>
      <c r="E182" s="51" t="s">
        <v>814</v>
      </c>
      <c r="F182" s="52">
        <v>8</v>
      </c>
      <c r="G182" s="69">
        <v>2</v>
      </c>
      <c r="H182" s="54">
        <v>1</v>
      </c>
      <c r="I182" s="54">
        <v>1</v>
      </c>
      <c r="J182" s="54"/>
      <c r="K182" s="55">
        <f t="shared" ref="K182:K222" si="13">SUM(S182-F182)</f>
        <v>-6</v>
      </c>
      <c r="L182" s="56">
        <f>'[1]February 2025'!S182</f>
        <v>2</v>
      </c>
      <c r="M182" s="56"/>
      <c r="N182" s="56"/>
      <c r="O182" s="56"/>
      <c r="P182" s="56"/>
      <c r="Q182" s="56">
        <f t="shared" si="12"/>
        <v>2</v>
      </c>
      <c r="R182" s="56"/>
      <c r="S182" s="56">
        <f t="shared" si="11"/>
        <v>2</v>
      </c>
      <c r="T182" s="57"/>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3"/>
        <v>-1</v>
      </c>
      <c r="L183" s="65">
        <f>'[1]February 2025'!S183</f>
        <v>1</v>
      </c>
      <c r="M183" s="65"/>
      <c r="N183" s="65"/>
      <c r="O183" s="65"/>
      <c r="P183" s="65"/>
      <c r="Q183" s="65">
        <f t="shared" si="12"/>
        <v>1</v>
      </c>
      <c r="R183" s="65"/>
      <c r="S183" s="65">
        <f>Q183-R183</f>
        <v>1</v>
      </c>
      <c r="T183" s="66" t="s">
        <v>182</v>
      </c>
      <c r="U183" s="33" t="s">
        <v>182</v>
      </c>
    </row>
    <row r="184" spans="1:21" ht="20" customHeight="1">
      <c r="A184" s="48">
        <f t="shared" ref="A184:A194" si="14">K184</f>
        <v>-1</v>
      </c>
      <c r="B184" s="49">
        <v>177</v>
      </c>
      <c r="C184" s="50" t="s">
        <v>310</v>
      </c>
      <c r="D184" s="51" t="s">
        <v>816</v>
      </c>
      <c r="E184" s="51" t="s">
        <v>59</v>
      </c>
      <c r="F184" s="52">
        <v>2</v>
      </c>
      <c r="G184" s="69">
        <v>2</v>
      </c>
      <c r="H184" s="54" t="s">
        <v>182</v>
      </c>
      <c r="I184" s="54">
        <v>1</v>
      </c>
      <c r="J184" s="54"/>
      <c r="K184" s="55">
        <f t="shared" si="13"/>
        <v>-1</v>
      </c>
      <c r="L184" s="56">
        <f>'[1]February 2025'!S184</f>
        <v>1</v>
      </c>
      <c r="M184" s="56"/>
      <c r="N184" s="56"/>
      <c r="O184" s="56"/>
      <c r="P184" s="56"/>
      <c r="Q184" s="56">
        <f t="shared" si="12"/>
        <v>1</v>
      </c>
      <c r="R184" s="56"/>
      <c r="S184" s="56">
        <f t="shared" si="11"/>
        <v>1</v>
      </c>
      <c r="T184" s="57" t="s">
        <v>182</v>
      </c>
    </row>
    <row r="185" spans="1:21" ht="20" customHeight="1">
      <c r="A185" s="58">
        <f t="shared" si="14"/>
        <v>-2</v>
      </c>
      <c r="B185" s="59">
        <v>178</v>
      </c>
      <c r="C185" s="60" t="s">
        <v>817</v>
      </c>
      <c r="D185" s="61" t="s">
        <v>818</v>
      </c>
      <c r="E185" s="61" t="s">
        <v>819</v>
      </c>
      <c r="F185" s="59">
        <v>2</v>
      </c>
      <c r="G185" s="74">
        <v>4</v>
      </c>
      <c r="H185" s="63"/>
      <c r="I185" s="63"/>
      <c r="J185" s="63"/>
      <c r="K185" s="64">
        <f t="shared" si="13"/>
        <v>-2</v>
      </c>
      <c r="L185" s="65">
        <f>'[1]February 2025'!S185</f>
        <v>0</v>
      </c>
      <c r="M185" s="65"/>
      <c r="N185" s="65"/>
      <c r="O185" s="65"/>
      <c r="P185" s="65"/>
      <c r="Q185" s="65">
        <f t="shared" si="12"/>
        <v>0</v>
      </c>
      <c r="R185" s="65"/>
      <c r="S185" s="65">
        <f t="shared" si="11"/>
        <v>0</v>
      </c>
      <c r="T185" s="66"/>
    </row>
    <row r="186" spans="1:21" ht="20" customHeight="1">
      <c r="A186" s="48">
        <f t="shared" si="14"/>
        <v>-2</v>
      </c>
      <c r="B186" s="49">
        <v>179</v>
      </c>
      <c r="C186" s="90" t="s">
        <v>820</v>
      </c>
      <c r="D186" s="67" t="s">
        <v>821</v>
      </c>
      <c r="E186" s="67" t="s">
        <v>822</v>
      </c>
      <c r="F186" s="68">
        <v>2</v>
      </c>
      <c r="G186" s="69">
        <v>4</v>
      </c>
      <c r="H186" s="54" t="s">
        <v>182</v>
      </c>
      <c r="I186" s="54" t="s">
        <v>182</v>
      </c>
      <c r="J186" s="54"/>
      <c r="K186" s="55">
        <f t="shared" si="13"/>
        <v>-2</v>
      </c>
      <c r="L186" s="56">
        <f>'[1]February 2025'!S186</f>
        <v>0</v>
      </c>
      <c r="M186" s="56"/>
      <c r="N186" s="56"/>
      <c r="O186" s="56"/>
      <c r="P186" s="56"/>
      <c r="Q186" s="56">
        <f t="shared" si="12"/>
        <v>0</v>
      </c>
      <c r="R186" s="56"/>
      <c r="S186" s="56">
        <f t="shared" si="11"/>
        <v>0</v>
      </c>
      <c r="T186" s="57" t="s">
        <v>182</v>
      </c>
    </row>
    <row r="187" spans="1:21" ht="20" customHeight="1">
      <c r="A187" s="58">
        <f t="shared" si="14"/>
        <v>-2</v>
      </c>
      <c r="B187" s="59">
        <v>180</v>
      </c>
      <c r="C187" s="60" t="s">
        <v>823</v>
      </c>
      <c r="D187" s="61" t="s">
        <v>824</v>
      </c>
      <c r="E187" s="61" t="s">
        <v>825</v>
      </c>
      <c r="F187" s="59">
        <v>2</v>
      </c>
      <c r="G187" s="62">
        <v>2</v>
      </c>
      <c r="H187" s="63"/>
      <c r="I187" s="63"/>
      <c r="J187" s="63"/>
      <c r="K187" s="64">
        <f t="shared" si="13"/>
        <v>-2</v>
      </c>
      <c r="L187" s="65">
        <f>'[1]February 2025'!S187</f>
        <v>0</v>
      </c>
      <c r="M187" s="65"/>
      <c r="N187" s="65"/>
      <c r="O187" s="65"/>
      <c r="P187" s="65"/>
      <c r="Q187" s="65">
        <f t="shared" si="12"/>
        <v>0</v>
      </c>
      <c r="R187" s="65"/>
      <c r="S187" s="65">
        <f t="shared" si="11"/>
        <v>0</v>
      </c>
      <c r="T187" s="66"/>
    </row>
    <row r="188" spans="1:21" ht="20" customHeight="1">
      <c r="A188" s="48">
        <f t="shared" si="14"/>
        <v>-2</v>
      </c>
      <c r="B188" s="49">
        <v>181</v>
      </c>
      <c r="C188" s="90" t="s">
        <v>826</v>
      </c>
      <c r="D188" s="67" t="s">
        <v>827</v>
      </c>
      <c r="E188" s="67" t="s">
        <v>828</v>
      </c>
      <c r="F188" s="68">
        <v>2</v>
      </c>
      <c r="G188" s="69">
        <v>4</v>
      </c>
      <c r="H188" s="54"/>
      <c r="I188" s="54"/>
      <c r="J188" s="54"/>
      <c r="K188" s="55">
        <f t="shared" si="13"/>
        <v>-2</v>
      </c>
      <c r="L188" s="56">
        <f>'[1]February 2025'!S188</f>
        <v>0</v>
      </c>
      <c r="M188" s="56"/>
      <c r="N188" s="56"/>
      <c r="O188" s="56"/>
      <c r="P188" s="56"/>
      <c r="Q188" s="56">
        <f t="shared" si="12"/>
        <v>0</v>
      </c>
      <c r="R188" s="56"/>
      <c r="S188" s="56">
        <f t="shared" si="11"/>
        <v>0</v>
      </c>
      <c r="T188" s="57"/>
    </row>
    <row r="189" spans="1:21" ht="20" customHeight="1">
      <c r="A189" s="58">
        <f t="shared" si="14"/>
        <v>-2</v>
      </c>
      <c r="B189" s="59">
        <v>182</v>
      </c>
      <c r="C189" s="60" t="s">
        <v>829</v>
      </c>
      <c r="D189" s="61" t="s">
        <v>830</v>
      </c>
      <c r="E189" s="61" t="s">
        <v>831</v>
      </c>
      <c r="F189" s="59">
        <v>2</v>
      </c>
      <c r="G189" s="74">
        <v>4</v>
      </c>
      <c r="H189" s="63"/>
      <c r="I189" s="63"/>
      <c r="J189" s="63"/>
      <c r="K189" s="64">
        <f t="shared" si="13"/>
        <v>-2</v>
      </c>
      <c r="L189" s="65">
        <f>'[1]February 2025'!S189</f>
        <v>0</v>
      </c>
      <c r="M189" s="65"/>
      <c r="N189" s="65"/>
      <c r="O189" s="65"/>
      <c r="P189" s="65"/>
      <c r="Q189" s="65">
        <f t="shared" si="12"/>
        <v>0</v>
      </c>
      <c r="R189" s="65"/>
      <c r="S189" s="65">
        <f t="shared" si="11"/>
        <v>0</v>
      </c>
      <c r="T189" s="66"/>
    </row>
    <row r="190" spans="1:21" ht="20" customHeight="1">
      <c r="A190" s="48">
        <f t="shared" si="14"/>
        <v>-2</v>
      </c>
      <c r="B190" s="49">
        <v>183</v>
      </c>
      <c r="C190" s="90" t="s">
        <v>832</v>
      </c>
      <c r="D190" s="67" t="s">
        <v>833</v>
      </c>
      <c r="E190" s="67" t="s">
        <v>834</v>
      </c>
      <c r="F190" s="68">
        <v>2</v>
      </c>
      <c r="G190" s="69">
        <v>4</v>
      </c>
      <c r="H190" s="54"/>
      <c r="I190" s="54"/>
      <c r="J190" s="54"/>
      <c r="K190" s="55">
        <f t="shared" si="13"/>
        <v>-2</v>
      </c>
      <c r="L190" s="56">
        <f>'[1]February 2025'!S190</f>
        <v>0</v>
      </c>
      <c r="M190" s="56"/>
      <c r="N190" s="56"/>
      <c r="O190" s="56"/>
      <c r="P190" s="56"/>
      <c r="Q190" s="56">
        <f t="shared" si="12"/>
        <v>0</v>
      </c>
      <c r="R190" s="56"/>
      <c r="S190" s="56">
        <f t="shared" si="11"/>
        <v>0</v>
      </c>
      <c r="T190" s="57"/>
    </row>
    <row r="191" spans="1:21" ht="20" customHeight="1">
      <c r="A191" s="58">
        <f t="shared" si="14"/>
        <v>-2</v>
      </c>
      <c r="B191" s="59">
        <v>184</v>
      </c>
      <c r="C191" s="60" t="s">
        <v>835</v>
      </c>
      <c r="D191" s="61" t="s">
        <v>836</v>
      </c>
      <c r="E191" s="61" t="s">
        <v>837</v>
      </c>
      <c r="F191" s="59">
        <v>2</v>
      </c>
      <c r="G191" s="62">
        <v>4</v>
      </c>
      <c r="H191" s="63"/>
      <c r="I191" s="63"/>
      <c r="J191" s="63"/>
      <c r="K191" s="64">
        <f t="shared" si="13"/>
        <v>-2</v>
      </c>
      <c r="L191" s="65">
        <f>'[1]February 2025'!S191</f>
        <v>0</v>
      </c>
      <c r="M191" s="65"/>
      <c r="N191" s="65"/>
      <c r="O191" s="65"/>
      <c r="P191" s="65"/>
      <c r="Q191" s="65">
        <f t="shared" si="12"/>
        <v>0</v>
      </c>
      <c r="R191" s="65"/>
      <c r="S191" s="65">
        <f t="shared" si="11"/>
        <v>0</v>
      </c>
      <c r="T191" s="66"/>
    </row>
    <row r="192" spans="1:21" ht="20" customHeight="1">
      <c r="A192" s="48">
        <f t="shared" si="14"/>
        <v>-2</v>
      </c>
      <c r="B192" s="49">
        <v>185</v>
      </c>
      <c r="C192" s="90" t="s">
        <v>838</v>
      </c>
      <c r="D192" s="67" t="s">
        <v>839</v>
      </c>
      <c r="E192" s="67" t="s">
        <v>840</v>
      </c>
      <c r="F192" s="68">
        <v>2</v>
      </c>
      <c r="G192" s="69">
        <v>4</v>
      </c>
      <c r="H192" s="54"/>
      <c r="I192" s="54"/>
      <c r="J192" s="54"/>
      <c r="K192" s="55">
        <f t="shared" si="13"/>
        <v>-2</v>
      </c>
      <c r="L192" s="56">
        <f>'[1]February 2025'!S192</f>
        <v>0</v>
      </c>
      <c r="M192" s="56"/>
      <c r="N192" s="56"/>
      <c r="O192" s="56"/>
      <c r="P192" s="56"/>
      <c r="Q192" s="56">
        <f t="shared" si="12"/>
        <v>0</v>
      </c>
      <c r="R192" s="56"/>
      <c r="S192" s="56">
        <f t="shared" si="11"/>
        <v>0</v>
      </c>
      <c r="T192" s="57"/>
    </row>
    <row r="193" spans="1:21" ht="20" customHeight="1">
      <c r="A193" s="58">
        <f t="shared" si="14"/>
        <v>-2</v>
      </c>
      <c r="B193" s="59">
        <v>186</v>
      </c>
      <c r="C193" s="60" t="s">
        <v>841</v>
      </c>
      <c r="D193" s="61" t="s">
        <v>842</v>
      </c>
      <c r="E193" s="61" t="s">
        <v>843</v>
      </c>
      <c r="F193" s="59">
        <v>2</v>
      </c>
      <c r="G193" s="74">
        <v>4</v>
      </c>
      <c r="H193" s="63"/>
      <c r="I193" s="63"/>
      <c r="J193" s="63"/>
      <c r="K193" s="64">
        <f t="shared" si="13"/>
        <v>-2</v>
      </c>
      <c r="L193" s="65">
        <f>'[1]February 2025'!S193</f>
        <v>0</v>
      </c>
      <c r="M193" s="65"/>
      <c r="N193" s="65"/>
      <c r="O193" s="65"/>
      <c r="P193" s="65"/>
      <c r="Q193" s="65">
        <f t="shared" si="12"/>
        <v>0</v>
      </c>
      <c r="R193" s="65"/>
      <c r="S193" s="65">
        <f t="shared" si="11"/>
        <v>0</v>
      </c>
      <c r="T193" s="66"/>
    </row>
    <row r="194" spans="1:21" ht="20" customHeight="1">
      <c r="A194" s="48">
        <f t="shared" si="14"/>
        <v>-2</v>
      </c>
      <c r="B194" s="49">
        <v>187</v>
      </c>
      <c r="C194" s="90" t="s">
        <v>844</v>
      </c>
      <c r="D194" s="67" t="s">
        <v>845</v>
      </c>
      <c r="E194" s="67" t="s">
        <v>846</v>
      </c>
      <c r="F194" s="68">
        <v>2</v>
      </c>
      <c r="G194" s="69">
        <v>4</v>
      </c>
      <c r="H194" s="54"/>
      <c r="I194" s="54"/>
      <c r="J194" s="54"/>
      <c r="K194" s="55">
        <f t="shared" si="13"/>
        <v>-2</v>
      </c>
      <c r="L194" s="56">
        <f>'[1]February 2025'!S194</f>
        <v>0</v>
      </c>
      <c r="M194" s="56"/>
      <c r="N194" s="56"/>
      <c r="O194" s="56"/>
      <c r="P194" s="56"/>
      <c r="Q194" s="56">
        <f t="shared" si="12"/>
        <v>0</v>
      </c>
      <c r="R194" s="56"/>
      <c r="S194" s="56">
        <f t="shared" si="11"/>
        <v>0</v>
      </c>
      <c r="T194" s="57"/>
    </row>
    <row r="195" spans="1:21" ht="20" customHeight="1">
      <c r="A195" s="58"/>
      <c r="B195" s="59">
        <v>188</v>
      </c>
      <c r="C195" s="70" t="s">
        <v>847</v>
      </c>
      <c r="D195" s="71" t="s">
        <v>848</v>
      </c>
      <c r="E195" s="71" t="s">
        <v>849</v>
      </c>
      <c r="F195" s="73">
        <v>2</v>
      </c>
      <c r="G195" s="74">
        <v>4</v>
      </c>
      <c r="H195" s="63" t="s">
        <v>182</v>
      </c>
      <c r="I195" s="63">
        <v>2</v>
      </c>
      <c r="J195" s="63"/>
      <c r="K195" s="64">
        <f t="shared" si="13"/>
        <v>0</v>
      </c>
      <c r="L195" s="65">
        <f>'[1]February 2025'!S195</f>
        <v>2</v>
      </c>
      <c r="M195" s="65"/>
      <c r="N195" s="65"/>
      <c r="O195" s="65"/>
      <c r="P195" s="65"/>
      <c r="Q195" s="65">
        <f t="shared" si="12"/>
        <v>2</v>
      </c>
      <c r="R195" s="65"/>
      <c r="S195" s="65">
        <f t="shared" si="11"/>
        <v>2</v>
      </c>
      <c r="T195" s="66"/>
    </row>
    <row r="196" spans="1:21" ht="20" customHeight="1">
      <c r="A196" s="48">
        <f t="shared" ref="A196:A202" si="15">K196</f>
        <v>-2</v>
      </c>
      <c r="B196" s="49">
        <v>189</v>
      </c>
      <c r="C196" s="90" t="s">
        <v>850</v>
      </c>
      <c r="D196" s="67" t="s">
        <v>851</v>
      </c>
      <c r="E196" s="67" t="s">
        <v>852</v>
      </c>
      <c r="F196" s="68">
        <v>2</v>
      </c>
      <c r="G196" s="69">
        <v>2</v>
      </c>
      <c r="H196" s="54"/>
      <c r="I196" s="54"/>
      <c r="J196" s="54"/>
      <c r="K196" s="55">
        <f t="shared" si="13"/>
        <v>-2</v>
      </c>
      <c r="L196" s="56">
        <f>'[1]February 2025'!S196</f>
        <v>0</v>
      </c>
      <c r="M196" s="56"/>
      <c r="N196" s="56"/>
      <c r="O196" s="56"/>
      <c r="P196" s="56"/>
      <c r="Q196" s="56">
        <f t="shared" si="12"/>
        <v>0</v>
      </c>
      <c r="R196" s="56"/>
      <c r="S196" s="56">
        <f t="shared" si="11"/>
        <v>0</v>
      </c>
      <c r="T196" s="57"/>
    </row>
    <row r="197" spans="1:21" ht="20" customHeight="1">
      <c r="A197" s="58">
        <f t="shared" si="15"/>
        <v>-2</v>
      </c>
      <c r="B197" s="59">
        <v>190</v>
      </c>
      <c r="C197" s="60" t="s">
        <v>853</v>
      </c>
      <c r="D197" s="61" t="s">
        <v>854</v>
      </c>
      <c r="E197" s="61" t="s">
        <v>855</v>
      </c>
      <c r="F197" s="59">
        <v>2</v>
      </c>
      <c r="G197" s="74">
        <v>1</v>
      </c>
      <c r="H197" s="63"/>
      <c r="I197" s="63"/>
      <c r="J197" s="63"/>
      <c r="K197" s="64">
        <f t="shared" si="13"/>
        <v>-2</v>
      </c>
      <c r="L197" s="65">
        <f>'[1]February 2025'!S197</f>
        <v>0</v>
      </c>
      <c r="M197" s="65"/>
      <c r="N197" s="65"/>
      <c r="O197" s="65"/>
      <c r="P197" s="65"/>
      <c r="Q197" s="65">
        <f t="shared" si="12"/>
        <v>0</v>
      </c>
      <c r="R197" s="65"/>
      <c r="S197" s="65">
        <f t="shared" si="11"/>
        <v>0</v>
      </c>
      <c r="T197" s="66"/>
    </row>
    <row r="198" spans="1:21" ht="20" customHeight="1">
      <c r="A198" s="48">
        <f t="shared" si="15"/>
        <v>-2</v>
      </c>
      <c r="B198" s="49">
        <v>191</v>
      </c>
      <c r="C198" s="90" t="s">
        <v>856</v>
      </c>
      <c r="D198" s="67" t="s">
        <v>857</v>
      </c>
      <c r="E198" s="67" t="s">
        <v>858</v>
      </c>
      <c r="F198" s="68">
        <v>2</v>
      </c>
      <c r="G198" s="69">
        <v>4</v>
      </c>
      <c r="H198" s="96"/>
      <c r="I198" s="96"/>
      <c r="J198" s="97"/>
      <c r="K198" s="55">
        <f t="shared" si="13"/>
        <v>-2</v>
      </c>
      <c r="L198" s="56">
        <f>'[1]February 2025'!S198</f>
        <v>0</v>
      </c>
      <c r="M198" s="56"/>
      <c r="N198" s="56"/>
      <c r="O198" s="56"/>
      <c r="P198" s="56"/>
      <c r="Q198" s="56">
        <f t="shared" si="12"/>
        <v>0</v>
      </c>
      <c r="R198" s="56"/>
      <c r="S198" s="56">
        <f t="shared" si="11"/>
        <v>0</v>
      </c>
      <c r="T198" s="57"/>
    </row>
    <row r="199" spans="1:21" ht="20" customHeight="1">
      <c r="A199" s="58">
        <f t="shared" si="15"/>
        <v>-2</v>
      </c>
      <c r="B199" s="59">
        <v>192</v>
      </c>
      <c r="C199" s="60" t="s">
        <v>859</v>
      </c>
      <c r="D199" s="61" t="s">
        <v>860</v>
      </c>
      <c r="E199" s="61" t="s">
        <v>861</v>
      </c>
      <c r="F199" s="59">
        <v>2</v>
      </c>
      <c r="G199" s="62">
        <v>4</v>
      </c>
      <c r="H199" s="98"/>
      <c r="I199" s="98"/>
      <c r="J199" s="98"/>
      <c r="K199" s="64">
        <f t="shared" si="13"/>
        <v>-2</v>
      </c>
      <c r="L199" s="65">
        <f>'[1]February 2025'!S199</f>
        <v>0</v>
      </c>
      <c r="M199" s="65"/>
      <c r="N199" s="65"/>
      <c r="O199" s="65"/>
      <c r="P199" s="65"/>
      <c r="Q199" s="65">
        <f t="shared" si="12"/>
        <v>0</v>
      </c>
      <c r="R199" s="65"/>
      <c r="S199" s="65">
        <f t="shared" si="11"/>
        <v>0</v>
      </c>
      <c r="T199" s="66"/>
    </row>
    <row r="200" spans="1:21" ht="20" customHeight="1">
      <c r="A200" s="48">
        <f t="shared" si="15"/>
        <v>-2</v>
      </c>
      <c r="B200" s="49">
        <v>193</v>
      </c>
      <c r="C200" s="90" t="s">
        <v>409</v>
      </c>
      <c r="D200" s="67" t="s">
        <v>862</v>
      </c>
      <c r="E200" s="67" t="s">
        <v>415</v>
      </c>
      <c r="F200" s="68">
        <v>2</v>
      </c>
      <c r="G200" s="69">
        <v>4</v>
      </c>
      <c r="H200" s="96"/>
      <c r="I200" s="96"/>
      <c r="J200" s="97"/>
      <c r="K200" s="55">
        <f t="shared" si="13"/>
        <v>-2</v>
      </c>
      <c r="L200" s="56">
        <f>'[1]February 2025'!S200</f>
        <v>0</v>
      </c>
      <c r="M200" s="56"/>
      <c r="N200" s="56"/>
      <c r="O200" s="56"/>
      <c r="P200" s="56"/>
      <c r="Q200" s="56">
        <f t="shared" si="12"/>
        <v>0</v>
      </c>
      <c r="R200" s="56"/>
      <c r="S200" s="56">
        <f t="shared" si="11"/>
        <v>0</v>
      </c>
      <c r="T200" s="57"/>
    </row>
    <row r="201" spans="1:21" ht="20" customHeight="1">
      <c r="A201" s="58">
        <f t="shared" si="15"/>
        <v>-2</v>
      </c>
      <c r="B201" s="59">
        <v>194</v>
      </c>
      <c r="C201" s="60" t="s">
        <v>863</v>
      </c>
      <c r="D201" s="61" t="s">
        <v>864</v>
      </c>
      <c r="E201" s="61" t="s">
        <v>865</v>
      </c>
      <c r="F201" s="59">
        <v>2</v>
      </c>
      <c r="G201" s="74">
        <v>4</v>
      </c>
      <c r="H201" s="63"/>
      <c r="I201" s="103"/>
      <c r="J201" s="63"/>
      <c r="K201" s="64">
        <f t="shared" si="13"/>
        <v>-2</v>
      </c>
      <c r="L201" s="65">
        <f>'[1]February 2025'!S201</f>
        <v>0</v>
      </c>
      <c r="M201" s="65"/>
      <c r="N201" s="65"/>
      <c r="O201" s="65"/>
      <c r="P201" s="65"/>
      <c r="Q201" s="65">
        <f t="shared" si="12"/>
        <v>0</v>
      </c>
      <c r="R201" s="65"/>
      <c r="S201" s="65">
        <f t="shared" si="11"/>
        <v>0</v>
      </c>
      <c r="T201" s="66"/>
      <c r="U201" s="33" t="s">
        <v>182</v>
      </c>
    </row>
    <row r="202" spans="1:21" ht="20" customHeight="1">
      <c r="A202" s="48">
        <f t="shared" si="15"/>
        <v>-2</v>
      </c>
      <c r="B202" s="49">
        <v>195</v>
      </c>
      <c r="C202" s="90" t="s">
        <v>866</v>
      </c>
      <c r="D202" s="67" t="s">
        <v>867</v>
      </c>
      <c r="E202" s="67" t="s">
        <v>868</v>
      </c>
      <c r="F202" s="68">
        <v>2</v>
      </c>
      <c r="G202" s="69">
        <v>2</v>
      </c>
      <c r="H202" s="104"/>
      <c r="I202" s="105"/>
      <c r="J202" s="104"/>
      <c r="K202" s="55">
        <f t="shared" si="13"/>
        <v>-2</v>
      </c>
      <c r="L202" s="56">
        <f>'[1]February 2025'!S202</f>
        <v>0</v>
      </c>
      <c r="M202" s="56"/>
      <c r="N202" s="56"/>
      <c r="O202" s="56"/>
      <c r="P202" s="56"/>
      <c r="Q202" s="56">
        <f t="shared" si="12"/>
        <v>0</v>
      </c>
      <c r="R202" s="56"/>
      <c r="S202" s="56">
        <f t="shared" ref="S202:S233" si="16">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3"/>
        <v>3</v>
      </c>
      <c r="L203" s="65">
        <f>'[1]February 2025'!S203</f>
        <v>5</v>
      </c>
      <c r="M203" s="65"/>
      <c r="N203" s="65"/>
      <c r="O203" s="65"/>
      <c r="P203" s="65"/>
      <c r="Q203" s="65">
        <f t="shared" ref="Q203:Q234" si="17">L203</f>
        <v>5</v>
      </c>
      <c r="R203" s="65"/>
      <c r="S203" s="65">
        <f t="shared" si="16"/>
        <v>5</v>
      </c>
      <c r="T203" s="66" t="s">
        <v>182</v>
      </c>
    </row>
    <row r="204" spans="1:21" ht="20" customHeight="1">
      <c r="A204" s="48"/>
      <c r="B204" s="49">
        <v>197</v>
      </c>
      <c r="C204" s="108" t="s">
        <v>345</v>
      </c>
      <c r="D204" s="67" t="s">
        <v>871</v>
      </c>
      <c r="E204" s="109" t="s">
        <v>117</v>
      </c>
      <c r="F204" s="68">
        <v>2</v>
      </c>
      <c r="G204" s="89">
        <v>1</v>
      </c>
      <c r="H204" s="105">
        <v>1</v>
      </c>
      <c r="I204" s="105">
        <v>1</v>
      </c>
      <c r="J204" s="104"/>
      <c r="K204" s="55">
        <f t="shared" si="13"/>
        <v>0</v>
      </c>
      <c r="L204" s="56">
        <f>'[1]February 2025'!S204</f>
        <v>2</v>
      </c>
      <c r="M204" s="56"/>
      <c r="N204" s="56"/>
      <c r="O204" s="56"/>
      <c r="P204" s="56"/>
      <c r="Q204" s="56">
        <f t="shared" si="17"/>
        <v>2</v>
      </c>
      <c r="R204" s="56"/>
      <c r="S204" s="56">
        <f t="shared" si="16"/>
        <v>2</v>
      </c>
      <c r="T204" s="57"/>
    </row>
    <row r="205" spans="1:21" ht="20" customHeight="1">
      <c r="A205" s="58"/>
      <c r="B205" s="59">
        <v>198</v>
      </c>
      <c r="C205" s="70" t="s">
        <v>334</v>
      </c>
      <c r="D205" s="71" t="s">
        <v>872</v>
      </c>
      <c r="E205" s="84" t="s">
        <v>274</v>
      </c>
      <c r="F205" s="73">
        <v>4</v>
      </c>
      <c r="G205" s="62">
        <v>3</v>
      </c>
      <c r="H205" s="106">
        <v>1</v>
      </c>
      <c r="I205" s="106">
        <v>2</v>
      </c>
      <c r="J205" s="107">
        <v>1</v>
      </c>
      <c r="K205" s="64">
        <f t="shared" si="13"/>
        <v>2</v>
      </c>
      <c r="L205" s="65">
        <f>'[1]February 2025'!S205</f>
        <v>6</v>
      </c>
      <c r="M205" s="65"/>
      <c r="N205" s="65"/>
      <c r="O205" s="65"/>
      <c r="P205" s="65"/>
      <c r="Q205" s="65">
        <f t="shared" si="17"/>
        <v>6</v>
      </c>
      <c r="R205" s="65"/>
      <c r="S205" s="65">
        <f t="shared" si="16"/>
        <v>6</v>
      </c>
      <c r="T205" s="66" t="s">
        <v>182</v>
      </c>
    </row>
    <row r="206" spans="1:21" ht="20" customHeight="1">
      <c r="A206" s="48">
        <f>K206</f>
        <v>-1</v>
      </c>
      <c r="B206" s="49">
        <v>199</v>
      </c>
      <c r="C206" s="110" t="s">
        <v>418</v>
      </c>
      <c r="D206" s="111" t="s">
        <v>873</v>
      </c>
      <c r="E206" s="112" t="s">
        <v>201</v>
      </c>
      <c r="F206" s="113">
        <v>8</v>
      </c>
      <c r="G206" s="89">
        <v>4</v>
      </c>
      <c r="H206" s="105">
        <v>3</v>
      </c>
      <c r="I206" s="105">
        <v>4</v>
      </c>
      <c r="J206" s="104"/>
      <c r="K206" s="55">
        <f t="shared" si="13"/>
        <v>-1</v>
      </c>
      <c r="L206" s="56">
        <f>'[1]February 2025'!S206</f>
        <v>7</v>
      </c>
      <c r="M206" s="56"/>
      <c r="N206" s="56"/>
      <c r="O206" s="56"/>
      <c r="P206" s="56"/>
      <c r="Q206" s="56">
        <f t="shared" si="17"/>
        <v>7</v>
      </c>
      <c r="R206" s="56"/>
      <c r="S206" s="56">
        <f t="shared" si="16"/>
        <v>7</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3"/>
        <v>-1</v>
      </c>
      <c r="L207" s="65">
        <f>'[1]February 2025'!S207</f>
        <v>3</v>
      </c>
      <c r="M207" s="65"/>
      <c r="N207" s="65"/>
      <c r="O207" s="65"/>
      <c r="P207" s="65"/>
      <c r="Q207" s="65">
        <f t="shared" si="17"/>
        <v>3</v>
      </c>
      <c r="R207" s="65"/>
      <c r="S207" s="65">
        <f t="shared" si="16"/>
        <v>3</v>
      </c>
      <c r="T207" s="66"/>
    </row>
    <row r="208" spans="1:21" ht="20" customHeight="1">
      <c r="A208" s="48"/>
      <c r="B208" s="49">
        <v>201</v>
      </c>
      <c r="C208" s="110" t="s">
        <v>303</v>
      </c>
      <c r="D208" s="111" t="s">
        <v>877</v>
      </c>
      <c r="E208" s="112" t="s">
        <v>878</v>
      </c>
      <c r="F208" s="119">
        <v>2</v>
      </c>
      <c r="G208" s="89">
        <v>1</v>
      </c>
      <c r="H208" s="105">
        <v>1</v>
      </c>
      <c r="I208" s="105">
        <v>1</v>
      </c>
      <c r="J208" s="104"/>
      <c r="K208" s="55">
        <f t="shared" si="13"/>
        <v>0</v>
      </c>
      <c r="L208" s="56">
        <f>'[1]February 2025'!S208</f>
        <v>2</v>
      </c>
      <c r="M208" s="56"/>
      <c r="N208" s="56"/>
      <c r="O208" s="56"/>
      <c r="P208" s="56"/>
      <c r="Q208" s="56">
        <f t="shared" si="17"/>
        <v>2</v>
      </c>
      <c r="R208" s="56"/>
      <c r="S208" s="56">
        <f t="shared" si="16"/>
        <v>2</v>
      </c>
      <c r="T208" s="57"/>
    </row>
    <row r="209" spans="1:20" ht="20" customHeight="1">
      <c r="A209" s="58">
        <f>K209</f>
        <v>-8</v>
      </c>
      <c r="B209" s="59">
        <v>202</v>
      </c>
      <c r="C209" s="115" t="s">
        <v>379</v>
      </c>
      <c r="D209" s="116" t="s">
        <v>195</v>
      </c>
      <c r="E209" s="117" t="s">
        <v>196</v>
      </c>
      <c r="F209" s="118">
        <v>30</v>
      </c>
      <c r="G209" s="62">
        <v>2</v>
      </c>
      <c r="H209" s="106"/>
      <c r="I209" s="410" t="s">
        <v>629</v>
      </c>
      <c r="J209" s="411"/>
      <c r="K209" s="64">
        <f t="shared" si="13"/>
        <v>-8</v>
      </c>
      <c r="L209" s="65">
        <f>'[1]February 2025'!S209</f>
        <v>22</v>
      </c>
      <c r="M209" s="65"/>
      <c r="N209" s="65"/>
      <c r="O209" s="65"/>
      <c r="P209" s="65"/>
      <c r="Q209" s="65">
        <f t="shared" si="17"/>
        <v>22</v>
      </c>
      <c r="R209" s="65"/>
      <c r="S209" s="65">
        <f>Q209-R209</f>
        <v>22</v>
      </c>
      <c r="T209" s="66" t="s">
        <v>182</v>
      </c>
    </row>
    <row r="210" spans="1:20" ht="20" customHeight="1">
      <c r="A210" s="48">
        <f>K210</f>
        <v>-1</v>
      </c>
      <c r="B210" s="49">
        <v>203</v>
      </c>
      <c r="C210" s="110" t="s">
        <v>879</v>
      </c>
      <c r="D210" s="111" t="s">
        <v>880</v>
      </c>
      <c r="E210" s="112" t="s">
        <v>881</v>
      </c>
      <c r="F210" s="119">
        <v>2</v>
      </c>
      <c r="G210" s="89">
        <v>3</v>
      </c>
      <c r="H210" s="105">
        <v>1</v>
      </c>
      <c r="I210" s="105" t="s">
        <v>182</v>
      </c>
      <c r="J210" s="104"/>
      <c r="K210" s="55">
        <f t="shared" si="13"/>
        <v>-1</v>
      </c>
      <c r="L210" s="56">
        <f>'[1]February 2025'!S210</f>
        <v>1</v>
      </c>
      <c r="M210" s="56"/>
      <c r="N210" s="56"/>
      <c r="O210" s="56"/>
      <c r="P210" s="56"/>
      <c r="Q210" s="56">
        <f t="shared" si="17"/>
        <v>1</v>
      </c>
      <c r="R210" s="56"/>
      <c r="S210" s="56">
        <f t="shared" si="16"/>
        <v>1</v>
      </c>
      <c r="T210" s="57"/>
    </row>
    <row r="211" spans="1:20" ht="20" customHeight="1">
      <c r="A211" s="58"/>
      <c r="B211" s="59">
        <v>204</v>
      </c>
      <c r="C211" s="115" t="s">
        <v>305</v>
      </c>
      <c r="D211" s="116" t="s">
        <v>882</v>
      </c>
      <c r="E211" s="117" t="s">
        <v>702</v>
      </c>
      <c r="F211" s="118">
        <v>2</v>
      </c>
      <c r="G211" s="62">
        <v>2</v>
      </c>
      <c r="H211" s="106">
        <v>1</v>
      </c>
      <c r="I211" s="106">
        <v>1</v>
      </c>
      <c r="J211" s="107"/>
      <c r="K211" s="64">
        <f t="shared" si="13"/>
        <v>0</v>
      </c>
      <c r="L211" s="65">
        <f>'[1]February 2025'!S211</f>
        <v>2</v>
      </c>
      <c r="M211" s="65"/>
      <c r="N211" s="65"/>
      <c r="O211" s="65"/>
      <c r="P211" s="65"/>
      <c r="Q211" s="65">
        <f t="shared" si="17"/>
        <v>2</v>
      </c>
      <c r="R211" s="65"/>
      <c r="S211" s="65">
        <f t="shared" si="16"/>
        <v>2</v>
      </c>
      <c r="T211" s="66"/>
    </row>
    <row r="212" spans="1:20" ht="20" customHeight="1">
      <c r="A212" s="48">
        <f>K212</f>
        <v>-5</v>
      </c>
      <c r="B212" s="49">
        <v>205</v>
      </c>
      <c r="C212" s="110" t="s">
        <v>252</v>
      </c>
      <c r="D212" s="111" t="s">
        <v>883</v>
      </c>
      <c r="E212" s="112" t="s">
        <v>251</v>
      </c>
      <c r="F212" s="119">
        <v>15</v>
      </c>
      <c r="G212" s="89">
        <v>4</v>
      </c>
      <c r="H212" s="105"/>
      <c r="I212" s="105"/>
      <c r="J212" s="104"/>
      <c r="K212" s="55">
        <f t="shared" si="13"/>
        <v>-5</v>
      </c>
      <c r="L212" s="56">
        <f>'[1]February 2025'!S212</f>
        <v>10</v>
      </c>
      <c r="M212" s="56"/>
      <c r="N212" s="56"/>
      <c r="O212" s="56"/>
      <c r="P212" s="56"/>
      <c r="Q212" s="56">
        <f t="shared" si="17"/>
        <v>10</v>
      </c>
      <c r="R212" s="56"/>
      <c r="S212" s="56">
        <f t="shared" si="16"/>
        <v>10</v>
      </c>
      <c r="T212" s="57"/>
    </row>
    <row r="213" spans="1:20" ht="20" customHeight="1">
      <c r="A213" s="58">
        <f>K213</f>
        <v>-1</v>
      </c>
      <c r="B213" s="59">
        <v>206</v>
      </c>
      <c r="C213" s="115" t="s">
        <v>391</v>
      </c>
      <c r="D213" s="116" t="s">
        <v>884</v>
      </c>
      <c r="E213" s="117" t="s">
        <v>225</v>
      </c>
      <c r="F213" s="118">
        <v>10</v>
      </c>
      <c r="G213" s="62">
        <v>4</v>
      </c>
      <c r="H213" s="106"/>
      <c r="I213" s="410" t="s">
        <v>629</v>
      </c>
      <c r="J213" s="411"/>
      <c r="K213" s="64">
        <f t="shared" si="13"/>
        <v>-1</v>
      </c>
      <c r="L213" s="65">
        <f>'[1]February 2025'!S213</f>
        <v>9</v>
      </c>
      <c r="M213" s="65"/>
      <c r="N213" s="65"/>
      <c r="O213" s="65"/>
      <c r="P213" s="65"/>
      <c r="Q213" s="65">
        <f t="shared" si="17"/>
        <v>9</v>
      </c>
      <c r="R213" s="65"/>
      <c r="S213" s="65">
        <f t="shared" si="16"/>
        <v>9</v>
      </c>
      <c r="T213" s="66"/>
    </row>
    <row r="214" spans="1:20" ht="20" customHeight="1">
      <c r="A214" s="48"/>
      <c r="B214" s="49">
        <v>207</v>
      </c>
      <c r="C214" s="110" t="s">
        <v>885</v>
      </c>
      <c r="D214" s="111" t="s">
        <v>886</v>
      </c>
      <c r="E214" s="112" t="s">
        <v>887</v>
      </c>
      <c r="F214" s="119">
        <v>2</v>
      </c>
      <c r="G214" s="89">
        <v>2</v>
      </c>
      <c r="H214" s="105"/>
      <c r="I214" s="105"/>
      <c r="J214" s="104"/>
      <c r="K214" s="55">
        <f t="shared" si="13"/>
        <v>0</v>
      </c>
      <c r="L214" s="56">
        <f>'[1]February 2025'!S214</f>
        <v>2</v>
      </c>
      <c r="M214" s="56"/>
      <c r="N214" s="56"/>
      <c r="O214" s="56"/>
      <c r="P214" s="56"/>
      <c r="Q214" s="56">
        <f t="shared" si="17"/>
        <v>2</v>
      </c>
      <c r="R214" s="56"/>
      <c r="S214" s="56">
        <f t="shared" si="16"/>
        <v>2</v>
      </c>
      <c r="T214" s="57"/>
    </row>
    <row r="215" spans="1:20" ht="20" customHeight="1">
      <c r="A215" s="58"/>
      <c r="B215" s="59">
        <v>208</v>
      </c>
      <c r="C215" s="115" t="s">
        <v>888</v>
      </c>
      <c r="D215" s="116" t="s">
        <v>889</v>
      </c>
      <c r="E215" s="117" t="s">
        <v>890</v>
      </c>
      <c r="F215" s="118">
        <v>1</v>
      </c>
      <c r="G215" s="62">
        <v>4</v>
      </c>
      <c r="H215" s="63"/>
      <c r="I215" s="410" t="s">
        <v>629</v>
      </c>
      <c r="J215" s="411"/>
      <c r="K215" s="64">
        <f t="shared" si="13"/>
        <v>0</v>
      </c>
      <c r="L215" s="65">
        <f>'[1]February 2025'!S215</f>
        <v>1</v>
      </c>
      <c r="M215" s="65"/>
      <c r="N215" s="65"/>
      <c r="O215" s="65"/>
      <c r="P215" s="65"/>
      <c r="Q215" s="65">
        <f t="shared" si="17"/>
        <v>1</v>
      </c>
      <c r="R215" s="65"/>
      <c r="S215" s="65">
        <f t="shared" si="16"/>
        <v>1</v>
      </c>
      <c r="T215" s="66"/>
    </row>
    <row r="216" spans="1:20" ht="20" customHeight="1">
      <c r="A216" s="48"/>
      <c r="B216" s="49">
        <v>209</v>
      </c>
      <c r="C216" s="110" t="s">
        <v>891</v>
      </c>
      <c r="D216" s="111" t="s">
        <v>892</v>
      </c>
      <c r="E216" s="112" t="s">
        <v>893</v>
      </c>
      <c r="F216" s="119">
        <v>13</v>
      </c>
      <c r="G216" s="89">
        <v>4</v>
      </c>
      <c r="H216" s="54"/>
      <c r="I216" s="54"/>
      <c r="J216" s="54"/>
      <c r="K216" s="55">
        <f t="shared" si="13"/>
        <v>0</v>
      </c>
      <c r="L216" s="56">
        <f>'[1]February 2025'!S216</f>
        <v>13</v>
      </c>
      <c r="M216" s="56"/>
      <c r="N216" s="56"/>
      <c r="O216" s="56"/>
      <c r="P216" s="56"/>
      <c r="Q216" s="56">
        <f t="shared" si="17"/>
        <v>13</v>
      </c>
      <c r="R216" s="56"/>
      <c r="S216" s="56">
        <f t="shared" si="16"/>
        <v>13</v>
      </c>
      <c r="T216" s="57"/>
    </row>
    <row r="217" spans="1:20" ht="20" customHeight="1">
      <c r="A217" s="58"/>
      <c r="B217" s="59">
        <v>210</v>
      </c>
      <c r="C217" s="115" t="s">
        <v>894</v>
      </c>
      <c r="D217" s="116" t="s">
        <v>895</v>
      </c>
      <c r="E217" s="117" t="s">
        <v>896</v>
      </c>
      <c r="F217" s="118">
        <v>5</v>
      </c>
      <c r="G217" s="62">
        <v>4</v>
      </c>
      <c r="H217" s="63"/>
      <c r="I217" s="63"/>
      <c r="J217" s="63"/>
      <c r="K217" s="64">
        <f t="shared" si="13"/>
        <v>0</v>
      </c>
      <c r="L217" s="65">
        <f>'[1]February 2025'!S217</f>
        <v>5</v>
      </c>
      <c r="M217" s="65"/>
      <c r="N217" s="65"/>
      <c r="O217" s="65"/>
      <c r="P217" s="65"/>
      <c r="Q217" s="65">
        <f t="shared" si="17"/>
        <v>5</v>
      </c>
      <c r="R217" s="65"/>
      <c r="S217" s="65">
        <f t="shared" si="16"/>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3"/>
        <v>1</v>
      </c>
      <c r="L218" s="56">
        <f>'[1]February 2025'!S218</f>
        <v>3</v>
      </c>
      <c r="M218" s="56"/>
      <c r="N218" s="56"/>
      <c r="O218" s="56"/>
      <c r="P218" s="56"/>
      <c r="Q218" s="56">
        <f t="shared" si="17"/>
        <v>3</v>
      </c>
      <c r="R218" s="56"/>
      <c r="S218" s="56">
        <f t="shared" si="16"/>
        <v>3</v>
      </c>
      <c r="T218" s="57"/>
    </row>
    <row r="219" spans="1:20" ht="20" customHeight="1">
      <c r="A219" s="58"/>
      <c r="B219" s="59">
        <v>212</v>
      </c>
      <c r="C219" s="115" t="s">
        <v>374</v>
      </c>
      <c r="D219" s="116" t="s">
        <v>192</v>
      </c>
      <c r="E219" s="117" t="s">
        <v>193</v>
      </c>
      <c r="F219" s="118">
        <v>12</v>
      </c>
      <c r="G219" s="62">
        <v>4</v>
      </c>
      <c r="H219" s="103">
        <v>6</v>
      </c>
      <c r="I219" s="103">
        <v>5</v>
      </c>
      <c r="J219" s="103">
        <v>9</v>
      </c>
      <c r="K219" s="64">
        <f t="shared" si="13"/>
        <v>14</v>
      </c>
      <c r="L219" s="65">
        <f>'[1]February 2025'!S219</f>
        <v>26</v>
      </c>
      <c r="M219" s="65"/>
      <c r="N219" s="65"/>
      <c r="O219" s="65"/>
      <c r="P219" s="65"/>
      <c r="Q219" s="65">
        <f>L219+M219</f>
        <v>26</v>
      </c>
      <c r="R219" s="65"/>
      <c r="S219" s="65">
        <f t="shared" si="16"/>
        <v>26</v>
      </c>
      <c r="T219" s="121" t="s">
        <v>182</v>
      </c>
    </row>
    <row r="220" spans="1:20" ht="20" customHeight="1">
      <c r="A220" s="48"/>
      <c r="B220" s="49">
        <v>213</v>
      </c>
      <c r="C220" s="110" t="s">
        <v>897</v>
      </c>
      <c r="D220" s="111" t="s">
        <v>898</v>
      </c>
      <c r="E220" s="112" t="s">
        <v>194</v>
      </c>
      <c r="F220" s="119">
        <v>14</v>
      </c>
      <c r="G220" s="89">
        <v>4</v>
      </c>
      <c r="H220" s="120">
        <v>6</v>
      </c>
      <c r="I220" s="120">
        <v>8</v>
      </c>
      <c r="J220" s="120"/>
      <c r="K220" s="55">
        <f t="shared" si="13"/>
        <v>0</v>
      </c>
      <c r="L220" s="56">
        <f>'[1]February 2025'!S220</f>
        <v>14</v>
      </c>
      <c r="M220" s="56"/>
      <c r="N220" s="56"/>
      <c r="O220" s="56"/>
      <c r="P220" s="56"/>
      <c r="Q220" s="56">
        <f t="shared" si="17"/>
        <v>14</v>
      </c>
      <c r="R220" s="122"/>
      <c r="S220" s="56">
        <f t="shared" si="16"/>
        <v>14</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3"/>
        <v>-2</v>
      </c>
      <c r="L221" s="65">
        <f>'[1]February 2025'!S221</f>
        <v>0</v>
      </c>
      <c r="M221" s="65"/>
      <c r="N221" s="65"/>
      <c r="O221" s="65"/>
      <c r="P221" s="65"/>
      <c r="Q221" s="65">
        <f t="shared" si="17"/>
        <v>0</v>
      </c>
      <c r="R221" s="126"/>
      <c r="S221" s="65">
        <f t="shared" si="16"/>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3"/>
        <v>-6</v>
      </c>
      <c r="L222" s="56">
        <f>'[1]February 2025'!S222</f>
        <v>0</v>
      </c>
      <c r="M222" s="56"/>
      <c r="N222" s="56"/>
      <c r="O222" s="56"/>
      <c r="P222" s="56"/>
      <c r="Q222" s="56">
        <f t="shared" si="17"/>
        <v>0</v>
      </c>
      <c r="R222" s="122"/>
      <c r="S222" s="56">
        <f t="shared" si="16"/>
        <v>0</v>
      </c>
      <c r="T222" s="57" t="s">
        <v>182</v>
      </c>
    </row>
    <row r="223" spans="1:20" ht="20" customHeight="1">
      <c r="A223" s="130"/>
      <c r="B223" s="59">
        <v>216</v>
      </c>
      <c r="C223" s="131" t="s">
        <v>905</v>
      </c>
      <c r="D223" s="132" t="s">
        <v>906</v>
      </c>
      <c r="E223" s="133" t="s">
        <v>907</v>
      </c>
      <c r="F223" s="124">
        <v>0</v>
      </c>
      <c r="G223" s="74">
        <v>2</v>
      </c>
      <c r="H223" s="107"/>
      <c r="I223" s="107"/>
      <c r="J223" s="125"/>
      <c r="K223" s="64"/>
      <c r="L223" s="65">
        <f>'[1]February 2025'!S223</f>
        <v>3</v>
      </c>
      <c r="M223" s="65"/>
      <c r="N223" s="65"/>
      <c r="O223" s="65"/>
      <c r="P223" s="65"/>
      <c r="Q223" s="65">
        <f t="shared" si="17"/>
        <v>3</v>
      </c>
      <c r="R223" s="126"/>
      <c r="S223" s="65">
        <f t="shared" si="16"/>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'[1]February 2025'!S224</f>
        <v>0</v>
      </c>
      <c r="M224" s="56"/>
      <c r="N224" s="56"/>
      <c r="O224" s="56"/>
      <c r="P224" s="56"/>
      <c r="Q224" s="56">
        <f t="shared" si="17"/>
        <v>0</v>
      </c>
      <c r="R224" s="122"/>
      <c r="S224" s="56">
        <f t="shared" si="16"/>
        <v>0</v>
      </c>
      <c r="T224" s="139" t="s">
        <v>908</v>
      </c>
    </row>
    <row r="225" spans="1:20" ht="20" customHeight="1">
      <c r="A225" s="130"/>
      <c r="B225" s="59">
        <v>218</v>
      </c>
      <c r="C225" s="131" t="s">
        <v>912</v>
      </c>
      <c r="D225" s="132" t="s">
        <v>913</v>
      </c>
      <c r="E225" s="133" t="s">
        <v>914</v>
      </c>
      <c r="F225" s="124">
        <v>0</v>
      </c>
      <c r="G225" s="74">
        <v>2</v>
      </c>
      <c r="H225" s="107"/>
      <c r="I225" s="107"/>
      <c r="J225" s="125"/>
      <c r="K225" s="64"/>
      <c r="L225" s="65">
        <f>'[1]February 2025'!S225</f>
        <v>1</v>
      </c>
      <c r="M225" s="65"/>
      <c r="N225" s="65"/>
      <c r="O225" s="65"/>
      <c r="P225" s="65"/>
      <c r="Q225" s="65">
        <f t="shared" si="17"/>
        <v>1</v>
      </c>
      <c r="R225" s="65">
        <v>1</v>
      </c>
      <c r="S225" s="65">
        <f>Q225-R225</f>
        <v>0</v>
      </c>
      <c r="T225" s="134" t="s">
        <v>992</v>
      </c>
    </row>
    <row r="226" spans="1:20" ht="20" customHeight="1">
      <c r="A226" s="135"/>
      <c r="B226" s="49">
        <v>219</v>
      </c>
      <c r="C226" s="136" t="s">
        <v>915</v>
      </c>
      <c r="D226" s="137" t="s">
        <v>916</v>
      </c>
      <c r="E226" s="138" t="s">
        <v>917</v>
      </c>
      <c r="F226" s="128">
        <v>0</v>
      </c>
      <c r="G226" s="69">
        <v>2</v>
      </c>
      <c r="H226" s="104"/>
      <c r="I226" s="104"/>
      <c r="J226" s="129"/>
      <c r="K226" s="55"/>
      <c r="L226" s="56">
        <f>'[1]February 2025'!S226</f>
        <v>1</v>
      </c>
      <c r="M226" s="56"/>
      <c r="N226" s="56"/>
      <c r="O226" s="56"/>
      <c r="P226" s="56"/>
      <c r="Q226" s="56">
        <f t="shared" si="17"/>
        <v>1</v>
      </c>
      <c r="R226" s="122"/>
      <c r="S226" s="56">
        <f t="shared" si="16"/>
        <v>1</v>
      </c>
      <c r="T226" s="139" t="s">
        <v>908</v>
      </c>
    </row>
    <row r="227" spans="1:20" ht="20" customHeight="1">
      <c r="A227" s="130"/>
      <c r="B227" s="59">
        <v>220</v>
      </c>
      <c r="C227" s="131" t="s">
        <v>918</v>
      </c>
      <c r="D227" s="132" t="s">
        <v>919</v>
      </c>
      <c r="E227" s="133" t="s">
        <v>920</v>
      </c>
      <c r="F227" s="124">
        <v>0</v>
      </c>
      <c r="G227" s="74">
        <v>4</v>
      </c>
      <c r="H227" s="107"/>
      <c r="I227" s="107"/>
      <c r="J227" s="125"/>
      <c r="K227" s="64"/>
      <c r="L227" s="65">
        <f>'[1]February 2025'!S227</f>
        <v>1</v>
      </c>
      <c r="M227" s="65"/>
      <c r="N227" s="65"/>
      <c r="O227" s="65"/>
      <c r="P227" s="65"/>
      <c r="Q227" s="65">
        <f t="shared" si="17"/>
        <v>1</v>
      </c>
      <c r="R227" s="126"/>
      <c r="S227" s="65">
        <f t="shared" si="16"/>
        <v>1</v>
      </c>
      <c r="T227" s="134" t="s">
        <v>908</v>
      </c>
    </row>
    <row r="228" spans="1:20" ht="20" customHeight="1">
      <c r="A228" s="135"/>
      <c r="B228" s="49">
        <v>221</v>
      </c>
      <c r="C228" s="136" t="s">
        <v>921</v>
      </c>
      <c r="D228" s="137" t="s">
        <v>922</v>
      </c>
      <c r="E228" s="138" t="s">
        <v>923</v>
      </c>
      <c r="F228" s="128">
        <v>0</v>
      </c>
      <c r="G228" s="69">
        <v>4</v>
      </c>
      <c r="H228" s="104"/>
      <c r="I228" s="104"/>
      <c r="J228" s="129"/>
      <c r="K228" s="55"/>
      <c r="L228" s="56">
        <f>'[1]February 2025'!S228</f>
        <v>1</v>
      </c>
      <c r="M228" s="56"/>
      <c r="N228" s="56"/>
      <c r="O228" s="56"/>
      <c r="P228" s="56"/>
      <c r="Q228" s="56">
        <f t="shared" si="17"/>
        <v>1</v>
      </c>
      <c r="R228" s="122"/>
      <c r="S228" s="56">
        <f t="shared" si="16"/>
        <v>1</v>
      </c>
      <c r="T228" s="139" t="s">
        <v>908</v>
      </c>
    </row>
    <row r="229" spans="1:20" ht="20" customHeight="1">
      <c r="A229" s="130"/>
      <c r="B229" s="59">
        <v>222</v>
      </c>
      <c r="C229" s="131" t="s">
        <v>924</v>
      </c>
      <c r="D229" s="116" t="s">
        <v>925</v>
      </c>
      <c r="E229" s="117" t="s">
        <v>926</v>
      </c>
      <c r="F229" s="124">
        <v>0</v>
      </c>
      <c r="G229" s="74">
        <v>2</v>
      </c>
      <c r="H229" s="107"/>
      <c r="I229" s="107"/>
      <c r="J229" s="125"/>
      <c r="K229" s="64"/>
      <c r="L229" s="65">
        <f>'[1]February 2025'!S229</f>
        <v>0</v>
      </c>
      <c r="M229" s="65"/>
      <c r="N229" s="65"/>
      <c r="O229" s="65"/>
      <c r="P229" s="65"/>
      <c r="Q229" s="65">
        <f t="shared" si="17"/>
        <v>0</v>
      </c>
      <c r="R229" s="126"/>
      <c r="S229" s="65">
        <f t="shared" si="16"/>
        <v>0</v>
      </c>
      <c r="T229" s="134" t="s">
        <v>908</v>
      </c>
    </row>
    <row r="230" spans="1:20" ht="20" customHeight="1">
      <c r="A230" s="135"/>
      <c r="B230" s="49">
        <v>223</v>
      </c>
      <c r="C230" s="136" t="s">
        <v>927</v>
      </c>
      <c r="D230" s="140" t="s">
        <v>928</v>
      </c>
      <c r="E230" s="112" t="s">
        <v>929</v>
      </c>
      <c r="F230" s="128">
        <v>0</v>
      </c>
      <c r="G230" s="69">
        <v>2</v>
      </c>
      <c r="H230" s="104"/>
      <c r="I230" s="104"/>
      <c r="J230" s="129"/>
      <c r="K230" s="55"/>
      <c r="L230" s="56">
        <f>'[1]February 2025'!S230</f>
        <v>1</v>
      </c>
      <c r="M230" s="141"/>
      <c r="N230" s="141"/>
      <c r="O230" s="141"/>
      <c r="P230" s="141"/>
      <c r="Q230" s="56">
        <f t="shared" si="17"/>
        <v>1</v>
      </c>
      <c r="R230" s="141"/>
      <c r="S230" s="56">
        <f t="shared" si="16"/>
        <v>1</v>
      </c>
      <c r="T230" s="139" t="s">
        <v>930</v>
      </c>
    </row>
    <row r="231" spans="1:20" ht="20" customHeight="1">
      <c r="A231" s="130"/>
      <c r="B231" s="59">
        <v>224</v>
      </c>
      <c r="C231" s="131" t="s">
        <v>931</v>
      </c>
      <c r="D231" s="142" t="s">
        <v>932</v>
      </c>
      <c r="E231" s="133" t="s">
        <v>933</v>
      </c>
      <c r="F231" s="124">
        <v>0</v>
      </c>
      <c r="G231" s="74"/>
      <c r="H231" s="107"/>
      <c r="I231" s="107"/>
      <c r="J231" s="143"/>
      <c r="K231" s="64"/>
      <c r="L231" s="65">
        <f>'[1]February 2025'!S231</f>
        <v>4</v>
      </c>
      <c r="M231" s="144"/>
      <c r="N231" s="144"/>
      <c r="O231" s="144"/>
      <c r="P231" s="144"/>
      <c r="Q231" s="65">
        <f t="shared" si="17"/>
        <v>4</v>
      </c>
      <c r="R231" s="144"/>
      <c r="S231" s="65">
        <f t="shared" si="16"/>
        <v>4</v>
      </c>
      <c r="T231" s="134" t="s">
        <v>678</v>
      </c>
    </row>
    <row r="232" spans="1:20" ht="20" customHeight="1">
      <c r="A232" s="135"/>
      <c r="B232" s="49">
        <v>225</v>
      </c>
      <c r="C232" s="136" t="s">
        <v>934</v>
      </c>
      <c r="D232" s="145" t="s">
        <v>935</v>
      </c>
      <c r="E232" s="138" t="s">
        <v>936</v>
      </c>
      <c r="F232" s="128">
        <v>0</v>
      </c>
      <c r="G232" s="69"/>
      <c r="H232" s="104"/>
      <c r="I232" s="104"/>
      <c r="J232" s="146"/>
      <c r="K232" s="55"/>
      <c r="L232" s="56">
        <f>'[1]February 2025'!S232</f>
        <v>1</v>
      </c>
      <c r="M232" s="141"/>
      <c r="N232" s="141"/>
      <c r="O232" s="141"/>
      <c r="P232" s="141"/>
      <c r="Q232" s="56">
        <f t="shared" si="17"/>
        <v>1</v>
      </c>
      <c r="R232" s="141"/>
      <c r="S232" s="56">
        <f t="shared" si="16"/>
        <v>1</v>
      </c>
      <c r="T232" s="139" t="s">
        <v>937</v>
      </c>
    </row>
    <row r="233" spans="1:20" ht="20" customHeight="1">
      <c r="A233" s="130"/>
      <c r="B233" s="59">
        <v>226</v>
      </c>
      <c r="C233" s="131" t="s">
        <v>938</v>
      </c>
      <c r="D233" s="142" t="s">
        <v>939</v>
      </c>
      <c r="E233" s="133" t="s">
        <v>940</v>
      </c>
      <c r="F233" s="124">
        <v>0</v>
      </c>
      <c r="G233" s="74"/>
      <c r="H233" s="107"/>
      <c r="I233" s="107"/>
      <c r="J233" s="143"/>
      <c r="K233" s="64"/>
      <c r="L233" s="65">
        <f>'[1]February 2025'!S233</f>
        <v>2</v>
      </c>
      <c r="M233" s="144"/>
      <c r="N233" s="144"/>
      <c r="O233" s="144"/>
      <c r="P233" s="144"/>
      <c r="Q233" s="65">
        <f t="shared" si="17"/>
        <v>2</v>
      </c>
      <c r="R233" s="144"/>
      <c r="S233" s="65">
        <f t="shared" si="16"/>
        <v>2</v>
      </c>
      <c r="T233" s="134" t="s">
        <v>678</v>
      </c>
    </row>
    <row r="234" spans="1:20" ht="20" customHeight="1">
      <c r="A234" s="135"/>
      <c r="B234" s="49">
        <v>227</v>
      </c>
      <c r="C234" s="136" t="s">
        <v>941</v>
      </c>
      <c r="D234" s="145" t="s">
        <v>942</v>
      </c>
      <c r="E234" s="138" t="s">
        <v>943</v>
      </c>
      <c r="F234" s="128">
        <v>0</v>
      </c>
      <c r="G234" s="69"/>
      <c r="H234" s="104"/>
      <c r="I234" s="104"/>
      <c r="J234" s="146"/>
      <c r="K234" s="55"/>
      <c r="L234" s="56">
        <f>'[1]February 2025'!S234</f>
        <v>14</v>
      </c>
      <c r="M234" s="141"/>
      <c r="N234" s="141"/>
      <c r="O234" s="141"/>
      <c r="P234" s="141"/>
      <c r="Q234" s="56">
        <f t="shared" si="17"/>
        <v>14</v>
      </c>
      <c r="R234" s="141">
        <v>1</v>
      </c>
      <c r="S234" s="56">
        <f>Q234-R234</f>
        <v>13</v>
      </c>
      <c r="T234" s="139" t="s">
        <v>993</v>
      </c>
    </row>
    <row r="235" spans="1:20" ht="23" customHeight="1" thickBot="1">
      <c r="A235" s="147">
        <f>SUM(A8:A222)</f>
        <v>-480</v>
      </c>
      <c r="B235" s="148"/>
      <c r="C235" s="149"/>
      <c r="D235" s="149"/>
      <c r="E235" s="149"/>
      <c r="F235" s="150">
        <f>SUM(F8:F230)</f>
        <v>1747</v>
      </c>
      <c r="G235" s="151"/>
      <c r="H235" s="415"/>
      <c r="I235" s="416"/>
      <c r="J235" s="417"/>
      <c r="K235" s="152"/>
      <c r="L235" s="150">
        <f>SUM(L8:L234)</f>
        <v>1474</v>
      </c>
      <c r="M235" s="153">
        <f>SUM(M8:M234)</f>
        <v>23</v>
      </c>
      <c r="N235" s="153">
        <f>SUM(N8:N234)</f>
        <v>4</v>
      </c>
      <c r="O235" s="153">
        <f>SUM(O8:O234)</f>
        <v>0</v>
      </c>
      <c r="P235" s="153"/>
      <c r="Q235" s="153">
        <f>SUM(Q8:Q234)</f>
        <v>1501</v>
      </c>
      <c r="R235" s="153">
        <f>SUM(R8:R234)</f>
        <v>9</v>
      </c>
      <c r="S235" s="153">
        <f>SUM(S8:S234)</f>
        <v>1492</v>
      </c>
      <c r="T235" s="154" t="s">
        <v>182</v>
      </c>
    </row>
    <row r="236" spans="1:20" ht="16.75" customHeight="1" thickTop="1">
      <c r="A236" s="29"/>
      <c r="B236" s="155"/>
      <c r="C236" s="27"/>
      <c r="D236" s="27"/>
      <c r="E236" s="27"/>
      <c r="F236" s="27"/>
      <c r="G236" s="28"/>
      <c r="H236" s="29"/>
      <c r="I236" s="29"/>
      <c r="J236" s="29"/>
      <c r="K236" s="30"/>
      <c r="L236" s="29"/>
      <c r="M236" s="29"/>
      <c r="N236" s="29"/>
      <c r="O236" s="29"/>
      <c r="P236" s="29"/>
      <c r="Q236" s="29"/>
      <c r="R236" s="29"/>
      <c r="S236" s="29"/>
      <c r="T236" s="32"/>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944</v>
      </c>
      <c r="C240" s="418"/>
      <c r="D240" s="27"/>
      <c r="E240" s="29" t="s">
        <v>945</v>
      </c>
      <c r="F240" s="29"/>
      <c r="G240" s="29" t="s">
        <v>946</v>
      </c>
      <c r="H240" s="29"/>
      <c r="I240" s="29"/>
      <c r="J240" s="418"/>
      <c r="K240" s="418"/>
      <c r="L240" s="418"/>
      <c r="M240" s="29" t="s">
        <v>947</v>
      </c>
      <c r="N240" s="29"/>
      <c r="O240" s="29"/>
      <c r="P240" s="29"/>
      <c r="Q240" s="29"/>
      <c r="R240" s="418" t="s">
        <v>948</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c r="A242" s="29"/>
      <c r="B242" s="155"/>
      <c r="C242" s="27"/>
      <c r="D242" s="27"/>
      <c r="E242" s="27"/>
      <c r="F242" s="27"/>
      <c r="G242" s="28"/>
      <c r="H242" s="29"/>
      <c r="I242" s="29"/>
      <c r="J242" s="29"/>
      <c r="K242" s="30"/>
      <c r="L242" s="29"/>
      <c r="M242" s="29"/>
      <c r="N242" s="29"/>
      <c r="O242" s="29"/>
      <c r="P242" s="29"/>
      <c r="Q242" s="29"/>
      <c r="R242" s="29"/>
      <c r="S242" s="29"/>
      <c r="T242" s="32"/>
    </row>
    <row r="243" spans="1:20" ht="16.75" customHeight="1">
      <c r="A243" s="29"/>
      <c r="B243" s="155"/>
      <c r="C243" s="27"/>
      <c r="D243" s="27"/>
      <c r="E243" s="27"/>
      <c r="F243" s="27"/>
      <c r="G243" s="28"/>
      <c r="H243" s="29"/>
      <c r="I243" s="29"/>
      <c r="J243" s="29"/>
      <c r="K243" s="30"/>
      <c r="L243" s="29"/>
      <c r="M243" s="29"/>
      <c r="N243" s="29"/>
      <c r="O243" s="29"/>
      <c r="P243" s="29"/>
      <c r="Q243" s="29"/>
      <c r="R243" s="29"/>
      <c r="S243" s="29"/>
      <c r="T243" s="32"/>
    </row>
    <row r="244" spans="1:20" ht="16.75" customHeight="1">
      <c r="A244" s="29"/>
      <c r="B244" s="418" t="s">
        <v>949</v>
      </c>
      <c r="C244" s="418"/>
      <c r="D244" s="27"/>
      <c r="E244" s="29" t="s">
        <v>950</v>
      </c>
      <c r="F244" s="418" t="s">
        <v>951</v>
      </c>
      <c r="G244" s="418"/>
      <c r="H244" s="418"/>
      <c r="I244" s="418"/>
      <c r="J244" s="418" t="s">
        <v>182</v>
      </c>
      <c r="K244" s="418"/>
      <c r="L244" s="418"/>
      <c r="M244" s="419" t="s">
        <v>952</v>
      </c>
      <c r="N244" s="419"/>
      <c r="O244" s="419"/>
      <c r="P244" s="419"/>
      <c r="Q244" s="419"/>
      <c r="R244" s="418" t="s">
        <v>953</v>
      </c>
      <c r="S244" s="418"/>
      <c r="T244" s="418"/>
    </row>
    <row r="245" spans="1:20" ht="16.75" customHeight="1">
      <c r="A245" s="29"/>
      <c r="B245" s="155"/>
      <c r="C245" s="27"/>
      <c r="D245" s="27"/>
      <c r="E245" s="27"/>
      <c r="F245" s="27"/>
      <c r="G245" s="28"/>
      <c r="H245" s="29"/>
      <c r="I245" s="29"/>
      <c r="J245" s="29"/>
      <c r="K245" s="30"/>
      <c r="L245" s="29"/>
      <c r="M245" s="29"/>
      <c r="N245" s="29"/>
      <c r="O245" s="29"/>
      <c r="P245" s="29"/>
      <c r="Q245" s="29"/>
      <c r="R245" s="29"/>
      <c r="S245" s="29"/>
      <c r="T245" s="32"/>
    </row>
    <row r="246" spans="1:20" ht="16.75" customHeight="1"/>
    <row r="247" spans="1:20" ht="16.75" customHeight="1"/>
    <row r="248" spans="1:20" ht="16.75" customHeight="1"/>
    <row r="249" spans="1:20" ht="16.75" customHeight="1"/>
    <row r="250" spans="1:20" ht="16.75" customHeight="1"/>
    <row r="251" spans="1:20" ht="16.75" customHeight="1"/>
    <row r="252" spans="1:20" ht="16.75" customHeight="1"/>
    <row r="253" spans="1:20" ht="16.75" customHeight="1"/>
    <row r="254" spans="1:20" ht="16.75" customHeight="1"/>
    <row r="255" spans="1:20" ht="16.75" customHeight="1"/>
  </sheetData>
  <mergeCells count="29">
    <mergeCell ref="H235:J235"/>
    <mergeCell ref="B240:C240"/>
    <mergeCell ref="J240:L240"/>
    <mergeCell ref="R240:T240"/>
    <mergeCell ref="B244:C244"/>
    <mergeCell ref="F244:I244"/>
    <mergeCell ref="J244:L244"/>
    <mergeCell ref="M244:Q244"/>
    <mergeCell ref="R244:T244"/>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F7F59-9167-42F6-A5A5-2895B6BDB65B}">
  <sheetPr>
    <tabColor theme="5" tint="-0.249977111117893"/>
  </sheetPr>
  <dimension ref="A1:U255"/>
  <sheetViews>
    <sheetView rightToLeft="1" topLeftCell="C12" zoomScale="80" zoomScaleNormal="80" workbookViewId="0">
      <selection activeCell="D12" sqref="D12"/>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994</v>
      </c>
      <c r="B4" s="399"/>
      <c r="C4" s="399"/>
      <c r="D4" s="399"/>
      <c r="E4" s="399"/>
      <c r="F4" s="399"/>
      <c r="G4" s="399"/>
      <c r="H4" s="399"/>
      <c r="I4" s="399"/>
      <c r="J4" s="399"/>
      <c r="K4" s="399"/>
      <c r="L4" s="399"/>
      <c r="M4" s="399"/>
      <c r="N4" s="399"/>
      <c r="O4" s="399"/>
      <c r="P4" s="399"/>
      <c r="Q4" s="399"/>
      <c r="R4" s="399"/>
      <c r="S4" s="399"/>
      <c r="T4" s="399"/>
    </row>
    <row r="5" spans="1:20" ht="20.5">
      <c r="A5" s="400" t="s">
        <v>995</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'[1]March 2025'!S8</f>
        <v>71</v>
      </c>
      <c r="M8" s="56"/>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'[1]March 2025'!S9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'[1]March 2025'!S10</f>
        <v>0</v>
      </c>
      <c r="M10" s="56"/>
      <c r="N10" s="56"/>
      <c r="O10" s="56"/>
      <c r="P10" s="56"/>
      <c r="Q10" s="56">
        <f t="shared" ref="Q10:Q73" si="1">L10</f>
        <v>0</v>
      </c>
      <c r="R10" s="56"/>
      <c r="S10" s="56">
        <f t="shared" ref="S10:S73"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'[1]March 2025'!S11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4</v>
      </c>
      <c r="L12" s="56">
        <f>'[1]March 2025'!S12</f>
        <v>8</v>
      </c>
      <c r="M12" s="56"/>
      <c r="N12" s="56"/>
      <c r="O12" s="56"/>
      <c r="P12" s="56"/>
      <c r="Q12" s="56">
        <f t="shared" si="1"/>
        <v>8</v>
      </c>
      <c r="R12" s="56"/>
      <c r="S12" s="56">
        <f t="shared" si="2"/>
        <v>8</v>
      </c>
      <c r="T12" s="57"/>
    </row>
    <row r="13" spans="1:20" ht="20" customHeight="1">
      <c r="A13" s="58" t="s">
        <v>182</v>
      </c>
      <c r="B13" s="59">
        <v>6</v>
      </c>
      <c r="C13" s="77" t="s">
        <v>242</v>
      </c>
      <c r="D13" s="71" t="s">
        <v>465</v>
      </c>
      <c r="E13" s="72" t="s">
        <v>9</v>
      </c>
      <c r="F13" s="73">
        <v>6</v>
      </c>
      <c r="G13" s="74">
        <v>4</v>
      </c>
      <c r="H13" s="63">
        <v>1</v>
      </c>
      <c r="I13" s="63">
        <v>2</v>
      </c>
      <c r="J13" s="63">
        <v>1</v>
      </c>
      <c r="K13" s="64">
        <f t="shared" si="0"/>
        <v>0</v>
      </c>
      <c r="L13" s="65">
        <f>'[1]March 2025'!S13</f>
        <v>6</v>
      </c>
      <c r="M13" s="65"/>
      <c r="N13" s="65"/>
      <c r="O13" s="65"/>
      <c r="P13" s="65"/>
      <c r="Q13" s="65">
        <f t="shared" si="1"/>
        <v>6</v>
      </c>
      <c r="R13" s="65"/>
      <c r="S13" s="65">
        <f t="shared" si="2"/>
        <v>6</v>
      </c>
      <c r="T13" s="66" t="s">
        <v>182</v>
      </c>
    </row>
    <row r="14" spans="1:20" ht="20" customHeight="1">
      <c r="A14" s="48">
        <f>K14</f>
        <v>-5</v>
      </c>
      <c r="B14" s="49">
        <v>7</v>
      </c>
      <c r="C14" s="50" t="s">
        <v>243</v>
      </c>
      <c r="D14" s="51" t="s">
        <v>466</v>
      </c>
      <c r="E14" s="51" t="s">
        <v>467</v>
      </c>
      <c r="F14" s="52">
        <v>16</v>
      </c>
      <c r="G14" s="69">
        <v>4</v>
      </c>
      <c r="H14" s="54">
        <v>2</v>
      </c>
      <c r="I14" s="54">
        <v>8</v>
      </c>
      <c r="J14" s="54">
        <v>1</v>
      </c>
      <c r="K14" s="55">
        <f t="shared" si="0"/>
        <v>-5</v>
      </c>
      <c r="L14" s="56">
        <f>'[1]March 2025'!S14</f>
        <v>11</v>
      </c>
      <c r="M14" s="56"/>
      <c r="N14" s="56"/>
      <c r="O14" s="56"/>
      <c r="P14" s="56"/>
      <c r="Q14" s="56">
        <f t="shared" si="1"/>
        <v>11</v>
      </c>
      <c r="R14" s="56"/>
      <c r="S14" s="56">
        <f t="shared" si="2"/>
        <v>11</v>
      </c>
      <c r="T14" s="78" t="s">
        <v>468</v>
      </c>
    </row>
    <row r="15" spans="1:20" ht="20" customHeight="1">
      <c r="A15" s="58"/>
      <c r="B15" s="59">
        <v>8</v>
      </c>
      <c r="C15" s="70" t="s">
        <v>338</v>
      </c>
      <c r="D15" s="71" t="s">
        <v>469</v>
      </c>
      <c r="E15" s="71" t="s">
        <v>106</v>
      </c>
      <c r="F15" s="73">
        <v>3</v>
      </c>
      <c r="G15" s="74">
        <v>4</v>
      </c>
      <c r="H15" s="63">
        <v>1</v>
      </c>
      <c r="I15" s="63">
        <v>2</v>
      </c>
      <c r="J15" s="63">
        <v>2</v>
      </c>
      <c r="K15" s="64">
        <f t="shared" si="0"/>
        <v>2</v>
      </c>
      <c r="L15" s="65">
        <f>'[1]March 2025'!S15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'[1]March 2025'!S16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'[1]March 2025'!S17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'[1]March 2025'!S18</f>
        <v>1</v>
      </c>
      <c r="M18" s="56"/>
      <c r="N18" s="56"/>
      <c r="O18" s="56"/>
      <c r="P18" s="56"/>
      <c r="Q18" s="56">
        <f t="shared" si="1"/>
        <v>1</v>
      </c>
      <c r="R18" s="56"/>
      <c r="S18" s="56">
        <f t="shared" si="2"/>
        <v>1</v>
      </c>
      <c r="T18" s="57" t="s">
        <v>182</v>
      </c>
    </row>
    <row r="19" spans="1:20" ht="20" customHeight="1">
      <c r="A19" s="58">
        <f>K19</f>
        <v>-6</v>
      </c>
      <c r="B19" s="59">
        <v>12</v>
      </c>
      <c r="C19" s="70" t="s">
        <v>336</v>
      </c>
      <c r="D19" s="71" t="s">
        <v>477</v>
      </c>
      <c r="E19" s="72" t="s">
        <v>103</v>
      </c>
      <c r="F19" s="73">
        <v>24</v>
      </c>
      <c r="G19" s="62">
        <v>4</v>
      </c>
      <c r="H19" s="63">
        <v>5</v>
      </c>
      <c r="I19" s="63">
        <v>5</v>
      </c>
      <c r="J19" s="63">
        <v>7</v>
      </c>
      <c r="K19" s="64">
        <f t="shared" si="0"/>
        <v>-6</v>
      </c>
      <c r="L19" s="65">
        <f>'[1]March 2025'!S19</f>
        <v>18</v>
      </c>
      <c r="M19" s="65"/>
      <c r="N19" s="65"/>
      <c r="O19" s="65"/>
      <c r="P19" s="65"/>
      <c r="Q19" s="65">
        <f t="shared" si="1"/>
        <v>18</v>
      </c>
      <c r="R19" s="65"/>
      <c r="S19" s="65">
        <f t="shared" si="2"/>
        <v>18</v>
      </c>
      <c r="T19" s="78" t="s">
        <v>961</v>
      </c>
    </row>
    <row r="20" spans="1:20" ht="20" customHeight="1">
      <c r="A20" s="48"/>
      <c r="B20" s="49">
        <v>13</v>
      </c>
      <c r="C20" s="50" t="s">
        <v>332</v>
      </c>
      <c r="D20" s="51" t="s">
        <v>479</v>
      </c>
      <c r="E20" s="51" t="s">
        <v>480</v>
      </c>
      <c r="F20" s="52">
        <v>13</v>
      </c>
      <c r="G20" s="69">
        <v>4</v>
      </c>
      <c r="H20" s="54">
        <v>5</v>
      </c>
      <c r="I20" s="54">
        <v>10</v>
      </c>
      <c r="J20" s="54" t="s">
        <v>182</v>
      </c>
      <c r="K20" s="55">
        <f t="shared" si="0"/>
        <v>2</v>
      </c>
      <c r="L20" s="56">
        <f>'[1]March 2025'!S20</f>
        <v>11</v>
      </c>
      <c r="M20" s="56"/>
      <c r="N20" s="56">
        <v>6</v>
      </c>
      <c r="O20" s="56">
        <v>2</v>
      </c>
      <c r="P20" s="56"/>
      <c r="Q20" s="56">
        <f>L20+N20</f>
        <v>17</v>
      </c>
      <c r="R20" s="56"/>
      <c r="S20" s="56">
        <f>Q20-O20</f>
        <v>15</v>
      </c>
      <c r="T20" s="78" t="s">
        <v>996</v>
      </c>
    </row>
    <row r="21" spans="1:20" ht="20" customHeight="1">
      <c r="A21" s="58"/>
      <c r="B21" s="59">
        <v>14</v>
      </c>
      <c r="C21" s="70" t="s">
        <v>331</v>
      </c>
      <c r="D21" s="71" t="s">
        <v>482</v>
      </c>
      <c r="E21" s="71" t="s">
        <v>483</v>
      </c>
      <c r="F21" s="73">
        <v>6</v>
      </c>
      <c r="G21" s="74">
        <v>3</v>
      </c>
      <c r="H21" s="63">
        <v>1</v>
      </c>
      <c r="I21" s="63">
        <v>5</v>
      </c>
      <c r="J21" s="63">
        <v>3</v>
      </c>
      <c r="K21" s="64">
        <f t="shared" si="0"/>
        <v>3</v>
      </c>
      <c r="L21" s="65">
        <f>'[1]March 2025'!S21</f>
        <v>9</v>
      </c>
      <c r="M21" s="65"/>
      <c r="N21" s="65"/>
      <c r="O21" s="65"/>
      <c r="P21" s="65"/>
      <c r="Q21" s="65">
        <f t="shared" si="1"/>
        <v>9</v>
      </c>
      <c r="R21" s="65"/>
      <c r="S21" s="65">
        <f t="shared" si="2"/>
        <v>9</v>
      </c>
      <c r="T21" s="66" t="s">
        <v>182</v>
      </c>
    </row>
    <row r="22" spans="1:20" ht="20" customHeight="1">
      <c r="A22" s="48"/>
      <c r="B22" s="49">
        <v>15</v>
      </c>
      <c r="C22" s="50" t="s">
        <v>311</v>
      </c>
      <c r="D22" s="51" t="s">
        <v>484</v>
      </c>
      <c r="E22" s="51" t="s">
        <v>61</v>
      </c>
      <c r="F22" s="52">
        <v>4</v>
      </c>
      <c r="G22" s="69">
        <v>3</v>
      </c>
      <c r="H22" s="54">
        <v>1</v>
      </c>
      <c r="I22" s="54">
        <v>2</v>
      </c>
      <c r="J22" s="54">
        <v>3</v>
      </c>
      <c r="K22" s="55">
        <f t="shared" si="0"/>
        <v>2</v>
      </c>
      <c r="L22" s="56">
        <f>'[1]March 2025'!S22</f>
        <v>5</v>
      </c>
      <c r="M22" s="56">
        <v>1</v>
      </c>
      <c r="N22" s="56"/>
      <c r="O22" s="56"/>
      <c r="P22" s="56"/>
      <c r="Q22" s="56">
        <f>L22+M22</f>
        <v>6</v>
      </c>
      <c r="R22" s="56"/>
      <c r="S22" s="56">
        <f t="shared" si="2"/>
        <v>6</v>
      </c>
      <c r="T22" s="57" t="s">
        <v>997</v>
      </c>
    </row>
    <row r="23" spans="1:20" ht="20" customHeight="1">
      <c r="A23" s="58">
        <f>K23</f>
        <v>-6</v>
      </c>
      <c r="B23" s="59">
        <v>16</v>
      </c>
      <c r="C23" s="70" t="s">
        <v>485</v>
      </c>
      <c r="D23" s="71" t="s">
        <v>486</v>
      </c>
      <c r="E23" s="71" t="s">
        <v>487</v>
      </c>
      <c r="F23" s="73">
        <v>6</v>
      </c>
      <c r="G23" s="74">
        <v>3</v>
      </c>
      <c r="H23" s="63"/>
      <c r="I23" s="63"/>
      <c r="J23" s="63"/>
      <c r="K23" s="64">
        <f t="shared" si="0"/>
        <v>-6</v>
      </c>
      <c r="L23" s="65">
        <f>'[1]March 2025'!S23</f>
        <v>0</v>
      </c>
      <c r="M23" s="65"/>
      <c r="N23" s="65"/>
      <c r="O23" s="65"/>
      <c r="P23" s="65"/>
      <c r="Q23" s="65">
        <f t="shared" si="1"/>
        <v>0</v>
      </c>
      <c r="R23" s="65"/>
      <c r="S23" s="65">
        <f t="shared" si="2"/>
        <v>0</v>
      </c>
      <c r="T23" s="78" t="s">
        <v>488</v>
      </c>
    </row>
    <row r="24" spans="1:20" ht="20" customHeight="1">
      <c r="A24" s="48">
        <f>K24</f>
        <v>-2</v>
      </c>
      <c r="B24" s="49">
        <v>17</v>
      </c>
      <c r="C24" s="50" t="s">
        <v>368</v>
      </c>
      <c r="D24" s="51" t="s">
        <v>489</v>
      </c>
      <c r="E24" s="51" t="s">
        <v>490</v>
      </c>
      <c r="F24" s="52">
        <v>3</v>
      </c>
      <c r="G24" s="69">
        <v>4</v>
      </c>
      <c r="H24" s="54"/>
      <c r="I24" s="54">
        <v>1</v>
      </c>
      <c r="J24" s="54"/>
      <c r="K24" s="55">
        <f t="shared" si="0"/>
        <v>-2</v>
      </c>
      <c r="L24" s="56">
        <f>'[1]March 2025'!S24</f>
        <v>1</v>
      </c>
      <c r="M24" s="56"/>
      <c r="N24" s="56"/>
      <c r="O24" s="56"/>
      <c r="P24" s="56"/>
      <c r="Q24" s="56">
        <f t="shared" si="1"/>
        <v>1</v>
      </c>
      <c r="R24" s="56"/>
      <c r="S24" s="56">
        <f t="shared" si="2"/>
        <v>1</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'[1]March 2025'!S25</f>
        <v>13</v>
      </c>
      <c r="M25" s="65"/>
      <c r="N25" s="65"/>
      <c r="O25" s="65"/>
      <c r="P25" s="65"/>
      <c r="Q25" s="65">
        <f t="shared" si="1"/>
        <v>13</v>
      </c>
      <c r="R25" s="65"/>
      <c r="S25" s="65">
        <f t="shared" si="2"/>
        <v>13</v>
      </c>
      <c r="T25" s="66" t="s">
        <v>492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'[1]March 2025'!S26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'[1]March 2025'!S27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'[1]March 2025'!S28</f>
        <v>4</v>
      </c>
      <c r="M28" s="56"/>
      <c r="N28" s="56"/>
      <c r="O28" s="56"/>
      <c r="P28" s="56"/>
      <c r="Q28" s="56">
        <f t="shared" si="1"/>
        <v>4</v>
      </c>
      <c r="R28" s="56"/>
      <c r="S28" s="56">
        <f t="shared" si="2"/>
        <v>4</v>
      </c>
      <c r="T28" s="57"/>
    </row>
    <row r="29" spans="1:20" ht="20" customHeight="1">
      <c r="A29" s="58">
        <f>K29</f>
        <v>-5</v>
      </c>
      <c r="B29" s="59">
        <v>22</v>
      </c>
      <c r="C29" s="70" t="s">
        <v>325</v>
      </c>
      <c r="D29" s="71" t="s">
        <v>498</v>
      </c>
      <c r="E29" s="71" t="s">
        <v>97</v>
      </c>
      <c r="F29" s="73">
        <v>14</v>
      </c>
      <c r="G29" s="74">
        <v>4</v>
      </c>
      <c r="H29" s="63">
        <v>1</v>
      </c>
      <c r="I29" s="63">
        <v>4</v>
      </c>
      <c r="J29" s="63">
        <v>2</v>
      </c>
      <c r="K29" s="64">
        <f t="shared" si="0"/>
        <v>-5</v>
      </c>
      <c r="L29" s="65">
        <f>'[1]March 2025'!S29</f>
        <v>9</v>
      </c>
      <c r="M29" s="65"/>
      <c r="N29" s="65"/>
      <c r="O29" s="65"/>
      <c r="P29" s="65"/>
      <c r="Q29" s="65">
        <f t="shared" si="1"/>
        <v>9</v>
      </c>
      <c r="R29" s="65"/>
      <c r="S29" s="65">
        <f t="shared" si="2"/>
        <v>9</v>
      </c>
      <c r="T29" s="78" t="s">
        <v>499</v>
      </c>
    </row>
    <row r="30" spans="1:20" ht="20" customHeight="1">
      <c r="A30" s="48"/>
      <c r="B30" s="49">
        <v>23</v>
      </c>
      <c r="C30" s="50" t="s">
        <v>375</v>
      </c>
      <c r="D30" s="51" t="s">
        <v>500</v>
      </c>
      <c r="E30" s="51" t="s">
        <v>501</v>
      </c>
      <c r="F30" s="52">
        <v>8</v>
      </c>
      <c r="G30" s="69">
        <v>4</v>
      </c>
      <c r="H30" s="54"/>
      <c r="I30" s="54"/>
      <c r="J30" s="54"/>
      <c r="K30" s="55">
        <f t="shared" si="0"/>
        <v>4</v>
      </c>
      <c r="L30" s="56">
        <f>'[1]March 2025'!S30</f>
        <v>12</v>
      </c>
      <c r="M30" s="56"/>
      <c r="N30" s="56"/>
      <c r="O30" s="56"/>
      <c r="P30" s="56"/>
      <c r="Q30" s="56">
        <f t="shared" si="1"/>
        <v>12</v>
      </c>
      <c r="R30" s="56"/>
      <c r="S30" s="56">
        <f t="shared" si="2"/>
        <v>12</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'[1]March 2025'!S31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'[1]March 2025'!S32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'[1]March 2025'!S33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'[1]March 2025'!S34</f>
        <v>4</v>
      </c>
      <c r="M34" s="56"/>
      <c r="N34" s="56"/>
      <c r="O34" s="56"/>
      <c r="P34" s="56"/>
      <c r="Q34" s="56">
        <f t="shared" si="1"/>
        <v>4</v>
      </c>
      <c r="R34" s="56"/>
      <c r="S34" s="56">
        <f t="shared" si="2"/>
        <v>4</v>
      </c>
      <c r="T34" s="57"/>
    </row>
    <row r="35" spans="1:20" ht="20" customHeight="1">
      <c r="A35" s="58">
        <f>K35</f>
        <v>-2</v>
      </c>
      <c r="B35" s="59">
        <v>28</v>
      </c>
      <c r="C35" s="60" t="s">
        <v>507</v>
      </c>
      <c r="D35" s="61" t="s">
        <v>508</v>
      </c>
      <c r="E35" s="81" t="s">
        <v>509</v>
      </c>
      <c r="F35" s="59">
        <v>2</v>
      </c>
      <c r="G35" s="74">
        <v>1</v>
      </c>
      <c r="H35" s="63"/>
      <c r="I35" s="63"/>
      <c r="J35" s="63"/>
      <c r="K35" s="64">
        <f t="shared" si="0"/>
        <v>-2</v>
      </c>
      <c r="L35" s="65">
        <f>'[1]March 2025'!S35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'[1]March 2025'!S36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'[1]March 2025'!S37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'[1]March 2025'!S38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'[1]March 2025'!S39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'[1]March 2025'!S40</f>
        <v>2</v>
      </c>
      <c r="M40" s="56"/>
      <c r="N40" s="56"/>
      <c r="O40" s="56"/>
      <c r="P40" s="56"/>
      <c r="Q40" s="56">
        <f t="shared" si="1"/>
        <v>2</v>
      </c>
      <c r="R40" s="56"/>
      <c r="S40" s="56">
        <f t="shared" si="2"/>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1"/>
        <v>3</v>
      </c>
      <c r="R41" s="65"/>
      <c r="S41" s="65">
        <f t="shared" si="2"/>
        <v>3</v>
      </c>
      <c r="T41" s="78" t="s">
        <v>998</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'[1]March 2025'!S42</f>
        <v>0</v>
      </c>
      <c r="M42" s="56"/>
      <c r="N42" s="56"/>
      <c r="O42" s="56"/>
      <c r="P42" s="56"/>
      <c r="Q42" s="56">
        <f t="shared" si="1"/>
        <v>0</v>
      </c>
      <c r="R42" s="56"/>
      <c r="S42" s="56">
        <f t="shared" si="2"/>
        <v>0</v>
      </c>
      <c r="T42" s="78" t="s">
        <v>522</v>
      </c>
    </row>
    <row r="43" spans="1:20" ht="20" customHeight="1">
      <c r="A43" s="58">
        <f>K43</f>
        <v>-1</v>
      </c>
      <c r="B43" s="59">
        <v>36</v>
      </c>
      <c r="C43" s="70" t="s">
        <v>333</v>
      </c>
      <c r="D43" s="83" t="s">
        <v>523</v>
      </c>
      <c r="E43" s="71" t="s">
        <v>92</v>
      </c>
      <c r="F43" s="73">
        <v>8</v>
      </c>
      <c r="G43" s="74">
        <v>1</v>
      </c>
      <c r="H43" s="63">
        <v>2</v>
      </c>
      <c r="I43" s="63">
        <v>5</v>
      </c>
      <c r="J43" s="63">
        <v>1</v>
      </c>
      <c r="K43" s="64">
        <f t="shared" si="0"/>
        <v>-1</v>
      </c>
      <c r="L43" s="65">
        <f>'[1]March 2025'!S43</f>
        <v>7</v>
      </c>
      <c r="M43" s="65"/>
      <c r="N43" s="65"/>
      <c r="O43" s="65"/>
      <c r="P43" s="65"/>
      <c r="Q43" s="65">
        <f t="shared" si="1"/>
        <v>7</v>
      </c>
      <c r="R43" s="65"/>
      <c r="S43" s="65">
        <f t="shared" si="2"/>
        <v>7</v>
      </c>
      <c r="T43" s="66" t="s">
        <v>182</v>
      </c>
    </row>
    <row r="44" spans="1:20" ht="20" customHeight="1">
      <c r="A44" s="48"/>
      <c r="B44" s="49">
        <v>37</v>
      </c>
      <c r="C44" s="50" t="s">
        <v>247</v>
      </c>
      <c r="D44" s="51" t="s">
        <v>524</v>
      </c>
      <c r="E44" s="51" t="s">
        <v>525</v>
      </c>
      <c r="F44" s="52">
        <v>2</v>
      </c>
      <c r="G44" s="69">
        <v>3</v>
      </c>
      <c r="H44" s="54">
        <v>1</v>
      </c>
      <c r="I44" s="54">
        <v>1</v>
      </c>
      <c r="J44" s="54"/>
      <c r="K44" s="55">
        <f t="shared" si="0"/>
        <v>0</v>
      </c>
      <c r="L44" s="56">
        <f>'[1]March 2025'!S44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'[1]March 2025'!S45</f>
        <v>4</v>
      </c>
      <c r="M45" s="65"/>
      <c r="N45" s="65"/>
      <c r="O45" s="65"/>
      <c r="P45" s="65"/>
      <c r="Q45" s="65">
        <f t="shared" si="1"/>
        <v>4</v>
      </c>
      <c r="R45" s="65"/>
      <c r="S45" s="65">
        <f t="shared" si="2"/>
        <v>4</v>
      </c>
      <c r="T45" s="66" t="s">
        <v>182</v>
      </c>
    </row>
    <row r="46" spans="1:20" ht="20" customHeight="1">
      <c r="A46" s="48">
        <f>K46</f>
        <v>-6</v>
      </c>
      <c r="B46" s="49">
        <v>39</v>
      </c>
      <c r="C46" s="50" t="s">
        <v>324</v>
      </c>
      <c r="D46" s="51" t="s">
        <v>527</v>
      </c>
      <c r="E46" s="51" t="s">
        <v>83</v>
      </c>
      <c r="F46" s="52">
        <v>9</v>
      </c>
      <c r="G46" s="69">
        <v>4</v>
      </c>
      <c r="H46" s="54" t="s">
        <v>182</v>
      </c>
      <c r="I46" s="54">
        <v>3</v>
      </c>
      <c r="J46" s="54"/>
      <c r="K46" s="55">
        <f t="shared" si="0"/>
        <v>-6</v>
      </c>
      <c r="L46" s="56">
        <f>'[1]March 2025'!S46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'[1]March 2025'!S47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3</v>
      </c>
      <c r="J48" s="54"/>
      <c r="K48" s="55">
        <f t="shared" si="0"/>
        <v>1</v>
      </c>
      <c r="L48" s="56">
        <f>'[1]March 2025'!S48</f>
        <v>5</v>
      </c>
      <c r="M48" s="56"/>
      <c r="N48" s="56"/>
      <c r="O48" s="56"/>
      <c r="P48" s="56"/>
      <c r="Q48" s="56">
        <f t="shared" si="1"/>
        <v>5</v>
      </c>
      <c r="R48" s="56"/>
      <c r="S48" s="56">
        <f t="shared" si="2"/>
        <v>5</v>
      </c>
      <c r="T48" s="57"/>
    </row>
    <row r="49" spans="1:20" ht="20" customHeight="1">
      <c r="A49" s="58"/>
      <c r="B49" s="59">
        <v>42</v>
      </c>
      <c r="C49" s="60" t="s">
        <v>282</v>
      </c>
      <c r="D49" s="61" t="s">
        <v>535</v>
      </c>
      <c r="E49" s="61" t="s">
        <v>416</v>
      </c>
      <c r="F49" s="59">
        <v>4</v>
      </c>
      <c r="G49" s="74">
        <v>3</v>
      </c>
      <c r="H49" s="63">
        <v>2</v>
      </c>
      <c r="I49" s="63">
        <v>2</v>
      </c>
      <c r="J49" s="63"/>
      <c r="K49" s="64">
        <f t="shared" si="0"/>
        <v>0</v>
      </c>
      <c r="L49" s="65">
        <f>'[1]March 2025'!S49</f>
        <v>4</v>
      </c>
      <c r="M49" s="65"/>
      <c r="N49" s="65"/>
      <c r="O49" s="65"/>
      <c r="P49" s="65"/>
      <c r="Q49" s="65">
        <f t="shared" si="1"/>
        <v>4</v>
      </c>
      <c r="R49" s="65"/>
      <c r="S49" s="65">
        <f t="shared" si="2"/>
        <v>4</v>
      </c>
      <c r="T49" s="66"/>
    </row>
    <row r="50" spans="1:20" ht="20" customHeight="1">
      <c r="A50" s="48">
        <f>K50</f>
        <v>-1</v>
      </c>
      <c r="B50" s="49">
        <v>43</v>
      </c>
      <c r="C50" s="50" t="s">
        <v>291</v>
      </c>
      <c r="D50" s="51" t="s">
        <v>536</v>
      </c>
      <c r="E50" s="82" t="s">
        <v>259</v>
      </c>
      <c r="F50" s="52">
        <v>4</v>
      </c>
      <c r="G50" s="69">
        <v>4</v>
      </c>
      <c r="H50" s="54">
        <v>1</v>
      </c>
      <c r="I50" s="54">
        <v>2</v>
      </c>
      <c r="J50" s="54"/>
      <c r="K50" s="55">
        <f t="shared" si="0"/>
        <v>-1</v>
      </c>
      <c r="L50" s="56">
        <f>'[1]March 2025'!S50</f>
        <v>3</v>
      </c>
      <c r="M50" s="56"/>
      <c r="N50" s="56"/>
      <c r="O50" s="56"/>
      <c r="P50" s="56"/>
      <c r="Q50" s="56">
        <f t="shared" si="1"/>
        <v>3</v>
      </c>
      <c r="R50" s="56"/>
      <c r="S50" s="56">
        <f t="shared" si="2"/>
        <v>3</v>
      </c>
      <c r="T50" s="57"/>
    </row>
    <row r="51" spans="1:20" ht="20" customHeight="1">
      <c r="A51" s="58">
        <f>K51</f>
        <v>-2</v>
      </c>
      <c r="B51" s="59">
        <v>44</v>
      </c>
      <c r="C51" s="70" t="s">
        <v>537</v>
      </c>
      <c r="D51" s="71" t="s">
        <v>538</v>
      </c>
      <c r="E51" s="84" t="s">
        <v>539</v>
      </c>
      <c r="F51" s="73">
        <v>2</v>
      </c>
      <c r="G51" s="74">
        <v>2</v>
      </c>
      <c r="H51" s="63" t="s">
        <v>182</v>
      </c>
      <c r="I51" s="63"/>
      <c r="J51" s="63"/>
      <c r="K51" s="64">
        <f t="shared" si="0"/>
        <v>-2</v>
      </c>
      <c r="L51" s="65">
        <f>'[1]March 2025'!S51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'[1]March 2025'!S52</f>
        <v>2</v>
      </c>
      <c r="M52" s="56"/>
      <c r="N52" s="56"/>
      <c r="O52" s="56"/>
      <c r="P52" s="56"/>
      <c r="Q52" s="56">
        <f t="shared" si="1"/>
        <v>2</v>
      </c>
      <c r="R52" s="56"/>
      <c r="S52" s="56">
        <f t="shared" si="2"/>
        <v>2</v>
      </c>
      <c r="T52" s="57"/>
    </row>
    <row r="53" spans="1:20" ht="20" customHeight="1">
      <c r="A53" s="58">
        <f t="shared" ref="A53:A58" si="3">K53</f>
        <v>-2</v>
      </c>
      <c r="B53" s="59">
        <v>46</v>
      </c>
      <c r="C53" s="70" t="s">
        <v>280</v>
      </c>
      <c r="D53" s="71" t="s">
        <v>543</v>
      </c>
      <c r="E53" s="85" t="s">
        <v>544</v>
      </c>
      <c r="F53" s="73">
        <v>2</v>
      </c>
      <c r="G53" s="74">
        <v>2</v>
      </c>
      <c r="H53" s="63">
        <v>1</v>
      </c>
      <c r="I53" s="63"/>
      <c r="J53" s="63"/>
      <c r="K53" s="64">
        <f t="shared" si="0"/>
        <v>-2</v>
      </c>
      <c r="L53" s="65">
        <f>'[1]March 2025'!S53</f>
        <v>0</v>
      </c>
      <c r="M53" s="65"/>
      <c r="N53" s="65"/>
      <c r="O53" s="65"/>
      <c r="P53" s="65"/>
      <c r="Q53" s="65">
        <f t="shared" si="1"/>
        <v>0</v>
      </c>
      <c r="R53" s="65"/>
      <c r="S53" s="65">
        <f t="shared" si="2"/>
        <v>0</v>
      </c>
      <c r="T53" s="66" t="s">
        <v>182</v>
      </c>
    </row>
    <row r="54" spans="1:20" ht="20" customHeight="1">
      <c r="A54" s="48">
        <f t="shared" si="3"/>
        <v>-1</v>
      </c>
      <c r="B54" s="49">
        <v>47</v>
      </c>
      <c r="C54" s="50" t="s">
        <v>545</v>
      </c>
      <c r="D54" s="51" t="s">
        <v>546</v>
      </c>
      <c r="E54" s="86" t="s">
        <v>547</v>
      </c>
      <c r="F54" s="52">
        <v>2</v>
      </c>
      <c r="G54" s="69">
        <v>2</v>
      </c>
      <c r="H54" s="54">
        <v>1</v>
      </c>
      <c r="I54" s="54"/>
      <c r="J54" s="54"/>
      <c r="K54" s="55">
        <f t="shared" si="0"/>
        <v>-1</v>
      </c>
      <c r="L54" s="56">
        <f>'[1]March 2025'!S54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'[1]March 2025'!S55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'[1]March 2025'!S56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'[1]March 2025'!S57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'[1]March 2025'!S58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0</v>
      </c>
      <c r="L59" s="65">
        <f>'[1]March 2025'!S59</f>
        <v>4</v>
      </c>
      <c r="M59" s="65"/>
      <c r="N59" s="65"/>
      <c r="O59" s="65"/>
      <c r="P59" s="65"/>
      <c r="Q59" s="65">
        <f t="shared" si="1"/>
        <v>4</v>
      </c>
      <c r="R59" s="65"/>
      <c r="S59" s="65">
        <f t="shared" si="2"/>
        <v>4</v>
      </c>
      <c r="T59" s="66"/>
    </row>
    <row r="60" spans="1:20" ht="20" customHeight="1">
      <c r="A60" s="48">
        <f>K60</f>
        <v>-1</v>
      </c>
      <c r="B60" s="49">
        <v>53</v>
      </c>
      <c r="C60" s="50" t="s">
        <v>560</v>
      </c>
      <c r="D60" s="51" t="s">
        <v>561</v>
      </c>
      <c r="E60" s="51" t="s">
        <v>562</v>
      </c>
      <c r="F60" s="52">
        <v>2</v>
      </c>
      <c r="G60" s="69">
        <v>2</v>
      </c>
      <c r="H60" s="54">
        <v>1</v>
      </c>
      <c r="I60" s="54" t="s">
        <v>182</v>
      </c>
      <c r="J60" s="54"/>
      <c r="K60" s="55">
        <f t="shared" si="0"/>
        <v>-1</v>
      </c>
      <c r="L60" s="56">
        <f>'[1]March 2025'!S60</f>
        <v>1</v>
      </c>
      <c r="M60" s="56"/>
      <c r="N60" s="56"/>
      <c r="O60" s="56"/>
      <c r="P60" s="56"/>
      <c r="Q60" s="56">
        <f t="shared" si="1"/>
        <v>1</v>
      </c>
      <c r="R60" s="56"/>
      <c r="S60" s="56">
        <f t="shared" si="2"/>
        <v>1</v>
      </c>
      <c r="T60" s="57" t="s">
        <v>182</v>
      </c>
    </row>
    <row r="61" spans="1:20" ht="20" customHeight="1">
      <c r="A61" s="58">
        <f>K61</f>
        <v>-8</v>
      </c>
      <c r="B61" s="59">
        <v>54</v>
      </c>
      <c r="C61" s="70" t="s">
        <v>279</v>
      </c>
      <c r="D61" s="71" t="s">
        <v>563</v>
      </c>
      <c r="E61" s="84" t="s">
        <v>173</v>
      </c>
      <c r="F61" s="73">
        <v>13</v>
      </c>
      <c r="G61" s="74">
        <v>2</v>
      </c>
      <c r="H61" s="63">
        <v>2</v>
      </c>
      <c r="I61" s="63">
        <v>3</v>
      </c>
      <c r="J61" s="63"/>
      <c r="K61" s="64">
        <f t="shared" si="0"/>
        <v>-8</v>
      </c>
      <c r="L61" s="65">
        <f>'[1]March 2025'!S61</f>
        <v>5</v>
      </c>
      <c r="M61" s="65"/>
      <c r="N61" s="65"/>
      <c r="O61" s="65"/>
      <c r="P61" s="65"/>
      <c r="Q61" s="65">
        <f t="shared" si="1"/>
        <v>5</v>
      </c>
      <c r="R61" s="65"/>
      <c r="S61" s="65">
        <f t="shared" si="2"/>
        <v>5</v>
      </c>
      <c r="T61" s="66" t="s">
        <v>182</v>
      </c>
    </row>
    <row r="62" spans="1:20" ht="20" customHeight="1">
      <c r="A62" s="48"/>
      <c r="B62" s="49">
        <v>55</v>
      </c>
      <c r="C62" s="50" t="s">
        <v>335</v>
      </c>
      <c r="D62" s="51" t="s">
        <v>565</v>
      </c>
      <c r="E62" s="86" t="s">
        <v>276</v>
      </c>
      <c r="F62" s="52">
        <v>2</v>
      </c>
      <c r="G62" s="69">
        <v>2</v>
      </c>
      <c r="H62" s="54">
        <v>1</v>
      </c>
      <c r="I62" s="54">
        <v>1</v>
      </c>
      <c r="J62" s="54"/>
      <c r="K62" s="55">
        <f t="shared" si="0"/>
        <v>0</v>
      </c>
      <c r="L62" s="56">
        <f>'[1]March 2025'!S62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'[1]March 2025'!S63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'[1]March 2025'!S64</f>
        <v>5</v>
      </c>
      <c r="M64" s="56"/>
      <c r="N64" s="56"/>
      <c r="O64" s="56"/>
      <c r="P64" s="56"/>
      <c r="Q64" s="56">
        <f t="shared" si="1"/>
        <v>5</v>
      </c>
      <c r="R64" s="56"/>
      <c r="S64" s="56">
        <f t="shared" si="2"/>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'[1]March 2025'!S65</f>
        <v>5</v>
      </c>
      <c r="M65" s="65"/>
      <c r="N65" s="65"/>
      <c r="O65" s="65"/>
      <c r="P65" s="65"/>
      <c r="Q65" s="65">
        <f t="shared" si="1"/>
        <v>5</v>
      </c>
      <c r="R65" s="65"/>
      <c r="S65" s="65">
        <f t="shared" si="2"/>
        <v>5</v>
      </c>
      <c r="T65" s="66" t="s">
        <v>182</v>
      </c>
      <c r="U65" s="33" t="s">
        <v>182</v>
      </c>
    </row>
    <row r="66" spans="1:21" ht="20" customHeight="1">
      <c r="A66" s="48"/>
      <c r="B66" s="49">
        <v>59</v>
      </c>
      <c r="C66" s="50" t="s">
        <v>364</v>
      </c>
      <c r="D66" s="51" t="s">
        <v>571</v>
      </c>
      <c r="E66" s="51" t="s">
        <v>572</v>
      </c>
      <c r="F66" s="52">
        <v>12</v>
      </c>
      <c r="G66" s="69">
        <v>1</v>
      </c>
      <c r="H66" s="54">
        <v>2</v>
      </c>
      <c r="I66" s="54">
        <v>8</v>
      </c>
      <c r="J66" s="54">
        <v>12</v>
      </c>
      <c r="K66" s="55">
        <f t="shared" si="0"/>
        <v>10</v>
      </c>
      <c r="L66" s="56">
        <f>'[1]March 2025'!S66</f>
        <v>24</v>
      </c>
      <c r="M66" s="56"/>
      <c r="N66" s="56"/>
      <c r="O66" s="56">
        <v>2</v>
      </c>
      <c r="P66" s="56"/>
      <c r="Q66" s="56">
        <f>L66-O66</f>
        <v>22</v>
      </c>
      <c r="R66" s="56"/>
      <c r="S66" s="56">
        <f t="shared" si="2"/>
        <v>22</v>
      </c>
      <c r="T66" s="57" t="s">
        <v>1847</v>
      </c>
    </row>
    <row r="67" spans="1:21" ht="20" customHeight="1">
      <c r="A67" s="58">
        <f>K67</f>
        <v>-5</v>
      </c>
      <c r="B67" s="59">
        <v>60</v>
      </c>
      <c r="C67" s="70" t="s">
        <v>363</v>
      </c>
      <c r="D67" s="71" t="s">
        <v>573</v>
      </c>
      <c r="E67" s="71" t="s">
        <v>167</v>
      </c>
      <c r="F67" s="73">
        <v>16</v>
      </c>
      <c r="G67" s="74">
        <v>2</v>
      </c>
      <c r="H67" s="63">
        <v>3</v>
      </c>
      <c r="I67" s="63">
        <v>4</v>
      </c>
      <c r="J67" s="63">
        <v>4</v>
      </c>
      <c r="K67" s="64">
        <f t="shared" si="0"/>
        <v>-5</v>
      </c>
      <c r="L67" s="65">
        <f>'[1]March 2025'!S67</f>
        <v>11</v>
      </c>
      <c r="M67" s="65"/>
      <c r="N67" s="65"/>
      <c r="O67" s="65"/>
      <c r="P67" s="65"/>
      <c r="Q67" s="65">
        <f t="shared" si="1"/>
        <v>11</v>
      </c>
      <c r="R67" s="65"/>
      <c r="S67" s="65">
        <f t="shared" si="2"/>
        <v>11</v>
      </c>
      <c r="T67" s="66" t="s">
        <v>574</v>
      </c>
    </row>
    <row r="68" spans="1:21" ht="20" customHeight="1">
      <c r="A68" s="48"/>
      <c r="B68" s="49">
        <v>61</v>
      </c>
      <c r="C68" s="50" t="s">
        <v>575</v>
      </c>
      <c r="D68" s="51" t="s">
        <v>576</v>
      </c>
      <c r="E68" s="51" t="s">
        <v>577</v>
      </c>
      <c r="F68" s="52">
        <v>18</v>
      </c>
      <c r="G68" s="69">
        <v>4</v>
      </c>
      <c r="H68" s="54">
        <v>7</v>
      </c>
      <c r="I68" s="54">
        <v>7</v>
      </c>
      <c r="J68" s="54">
        <v>8</v>
      </c>
      <c r="K68" s="55">
        <f t="shared" si="0"/>
        <v>4</v>
      </c>
      <c r="L68" s="56">
        <f>'[1]March 2025'!S68</f>
        <v>26</v>
      </c>
      <c r="M68" s="56"/>
      <c r="N68" s="56"/>
      <c r="O68" s="56">
        <v>4</v>
      </c>
      <c r="P68" s="56"/>
      <c r="Q68" s="56">
        <f>L68-O68</f>
        <v>22</v>
      </c>
      <c r="R68" s="56"/>
      <c r="S68" s="56">
        <f t="shared" si="2"/>
        <v>22</v>
      </c>
      <c r="T68" s="57" t="s">
        <v>996</v>
      </c>
    </row>
    <row r="69" spans="1:21" ht="20" customHeight="1">
      <c r="A69" s="58">
        <f>K69</f>
        <v>-1</v>
      </c>
      <c r="B69" s="59">
        <v>62</v>
      </c>
      <c r="C69" s="70" t="s">
        <v>390</v>
      </c>
      <c r="D69" s="71" t="s">
        <v>579</v>
      </c>
      <c r="E69" s="71" t="s">
        <v>50</v>
      </c>
      <c r="F69" s="73">
        <v>4</v>
      </c>
      <c r="G69" s="74">
        <v>3</v>
      </c>
      <c r="H69" s="63">
        <v>1</v>
      </c>
      <c r="I69" s="63">
        <v>2</v>
      </c>
      <c r="J69" s="63"/>
      <c r="K69" s="64">
        <f t="shared" si="0"/>
        <v>-1</v>
      </c>
      <c r="L69" s="65">
        <f>'[1]March 2025'!S69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'[1]March 2025'!S70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3</v>
      </c>
      <c r="L71" s="65">
        <f>'[1]March 2025'!S71</f>
        <v>11</v>
      </c>
      <c r="M71" s="65"/>
      <c r="N71" s="65"/>
      <c r="O71" s="65"/>
      <c r="P71" s="65"/>
      <c r="Q71" s="65">
        <f t="shared" si="1"/>
        <v>11</v>
      </c>
      <c r="R71" s="65"/>
      <c r="S71" s="65">
        <f t="shared" si="2"/>
        <v>11</v>
      </c>
      <c r="T71" s="66" t="s">
        <v>182</v>
      </c>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'[1]March 2025'!S72</f>
        <v>0</v>
      </c>
      <c r="M72" s="56"/>
      <c r="N72" s="56"/>
      <c r="O72" s="56"/>
      <c r="P72" s="56"/>
      <c r="Q72" s="56">
        <f t="shared" si="1"/>
        <v>0</v>
      </c>
      <c r="R72" s="56"/>
      <c r="S72" s="56">
        <f t="shared" si="2"/>
        <v>0</v>
      </c>
      <c r="T72" s="57"/>
    </row>
    <row r="73" spans="1:21" ht="20" customHeight="1">
      <c r="A73" s="58">
        <f t="shared" si="4"/>
        <v>-1</v>
      </c>
      <c r="B73" s="59">
        <v>66</v>
      </c>
      <c r="C73" s="70" t="s">
        <v>287</v>
      </c>
      <c r="D73" s="71" t="s">
        <v>587</v>
      </c>
      <c r="E73" s="71" t="s">
        <v>588</v>
      </c>
      <c r="F73" s="73">
        <v>6</v>
      </c>
      <c r="G73" s="74">
        <v>4</v>
      </c>
      <c r="H73" s="63">
        <v>2</v>
      </c>
      <c r="I73" s="63">
        <v>3</v>
      </c>
      <c r="J73" s="63"/>
      <c r="K73" s="64">
        <f t="shared" si="5"/>
        <v>-1</v>
      </c>
      <c r="L73" s="65">
        <f>'[1]March 2025'!S73</f>
        <v>5</v>
      </c>
      <c r="M73" s="65"/>
      <c r="N73" s="65"/>
      <c r="O73" s="65"/>
      <c r="P73" s="65"/>
      <c r="Q73" s="65">
        <f t="shared" si="1"/>
        <v>5</v>
      </c>
      <c r="R73" s="65"/>
      <c r="S73" s="65">
        <f t="shared" si="2"/>
        <v>5</v>
      </c>
      <c r="T73" s="66"/>
    </row>
    <row r="74" spans="1:21" ht="20" customHeight="1">
      <c r="A74" s="48">
        <f t="shared" si="4"/>
        <v>-2</v>
      </c>
      <c r="B74" s="49">
        <v>67</v>
      </c>
      <c r="C74" s="50" t="s">
        <v>302</v>
      </c>
      <c r="D74" s="88" t="s">
        <v>589</v>
      </c>
      <c r="E74" s="88" t="s">
        <v>267</v>
      </c>
      <c r="F74" s="52">
        <v>8</v>
      </c>
      <c r="G74" s="69">
        <v>4</v>
      </c>
      <c r="H74" s="54">
        <v>1</v>
      </c>
      <c r="I74" s="54">
        <v>3</v>
      </c>
      <c r="J74" s="54"/>
      <c r="K74" s="55">
        <f t="shared" si="5"/>
        <v>-2</v>
      </c>
      <c r="L74" s="56">
        <f>'[1]March 2025'!S74</f>
        <v>6</v>
      </c>
      <c r="M74" s="56"/>
      <c r="N74" s="56"/>
      <c r="O74" s="56"/>
      <c r="P74" s="56"/>
      <c r="Q74" s="56">
        <f t="shared" ref="Q74:Q137" si="6">L74</f>
        <v>6</v>
      </c>
      <c r="R74" s="56"/>
      <c r="S74" s="56">
        <f t="shared" ref="S74:S137" si="7">Q74</f>
        <v>6</v>
      </c>
      <c r="T74" s="57" t="s">
        <v>982</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'[1]March 2025'!S75</f>
        <v>1</v>
      </c>
      <c r="M75" s="65"/>
      <c r="N75" s="65"/>
      <c r="O75" s="65"/>
      <c r="P75" s="65"/>
      <c r="Q75" s="65">
        <f t="shared" si="6"/>
        <v>1</v>
      </c>
      <c r="R75" s="65"/>
      <c r="S75" s="65">
        <f t="shared" si="7"/>
        <v>1</v>
      </c>
      <c r="T75" s="66" t="s">
        <v>182</v>
      </c>
    </row>
    <row r="76" spans="1:21" ht="20" customHeight="1">
      <c r="A76" s="48">
        <f t="shared" si="4"/>
        <v>-4</v>
      </c>
      <c r="B76" s="49">
        <v>69</v>
      </c>
      <c r="C76" s="90" t="s">
        <v>593</v>
      </c>
      <c r="D76" s="67" t="s">
        <v>594</v>
      </c>
      <c r="E76" s="91" t="s">
        <v>595</v>
      </c>
      <c r="F76" s="68">
        <v>4</v>
      </c>
      <c r="G76" s="69">
        <v>4</v>
      </c>
      <c r="H76" s="54"/>
      <c r="I76" s="54"/>
      <c r="J76" s="54"/>
      <c r="K76" s="55">
        <f t="shared" si="5"/>
        <v>-4</v>
      </c>
      <c r="L76" s="56">
        <f>'[1]March 2025'!S76</f>
        <v>0</v>
      </c>
      <c r="M76" s="56"/>
      <c r="N76" s="56"/>
      <c r="O76" s="56"/>
      <c r="P76" s="56"/>
      <c r="Q76" s="56">
        <f t="shared" si="6"/>
        <v>0</v>
      </c>
      <c r="R76" s="56"/>
      <c r="S76" s="56">
        <f t="shared" si="7"/>
        <v>0</v>
      </c>
      <c r="T76" s="57"/>
    </row>
    <row r="77" spans="1:21" ht="20" customHeight="1">
      <c r="A77" s="58">
        <f t="shared" si="4"/>
        <v>-2</v>
      </c>
      <c r="B77" s="59">
        <v>70</v>
      </c>
      <c r="C77" s="70" t="s">
        <v>357</v>
      </c>
      <c r="D77" s="71" t="s">
        <v>596</v>
      </c>
      <c r="E77" s="71" t="s">
        <v>147</v>
      </c>
      <c r="F77" s="73">
        <v>8</v>
      </c>
      <c r="G77" s="74">
        <v>1</v>
      </c>
      <c r="H77" s="63">
        <v>2</v>
      </c>
      <c r="I77" s="63">
        <v>2</v>
      </c>
      <c r="J77" s="63">
        <v>3</v>
      </c>
      <c r="K77" s="64">
        <f t="shared" si="5"/>
        <v>-2</v>
      </c>
      <c r="L77" s="65">
        <f>'[1]March 2025'!S77</f>
        <v>6</v>
      </c>
      <c r="M77" s="65"/>
      <c r="N77" s="65"/>
      <c r="O77" s="65"/>
      <c r="P77" s="65"/>
      <c r="Q77" s="65">
        <f t="shared" si="6"/>
        <v>6</v>
      </c>
      <c r="R77" s="65"/>
      <c r="S77" s="65">
        <f t="shared" si="7"/>
        <v>6</v>
      </c>
      <c r="T77" s="66" t="s">
        <v>182</v>
      </c>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'[1]March 2025'!S78</f>
        <v>8</v>
      </c>
      <c r="M78" s="56"/>
      <c r="N78" s="56"/>
      <c r="O78" s="56"/>
      <c r="P78" s="56"/>
      <c r="Q78" s="56">
        <f t="shared" si="6"/>
        <v>8</v>
      </c>
      <c r="R78" s="56"/>
      <c r="S78" s="56">
        <f t="shared" si="7"/>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'[1]March 2025'!S79</f>
        <v>5</v>
      </c>
      <c r="M79" s="65"/>
      <c r="N79" s="65"/>
      <c r="O79" s="65"/>
      <c r="P79" s="65"/>
      <c r="Q79" s="65">
        <f t="shared" si="6"/>
        <v>5</v>
      </c>
      <c r="R79" s="65"/>
      <c r="S79" s="65">
        <f t="shared" si="7"/>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'[1]March 2025'!S80</f>
        <v>1</v>
      </c>
      <c r="M80" s="56"/>
      <c r="N80" s="56"/>
      <c r="O80" s="56"/>
      <c r="P80" s="56"/>
      <c r="Q80" s="56">
        <f t="shared" si="6"/>
        <v>1</v>
      </c>
      <c r="R80" s="56"/>
      <c r="S80" s="56">
        <f t="shared" si="7"/>
        <v>1</v>
      </c>
      <c r="T80" s="57" t="s">
        <v>182</v>
      </c>
    </row>
    <row r="81" spans="1:20" ht="20" customHeight="1">
      <c r="A81" s="58"/>
      <c r="B81" s="59">
        <v>74</v>
      </c>
      <c r="C81" s="70" t="s">
        <v>346</v>
      </c>
      <c r="D81" s="71" t="s">
        <v>605</v>
      </c>
      <c r="E81" s="71" t="s">
        <v>121</v>
      </c>
      <c r="F81" s="73">
        <v>17</v>
      </c>
      <c r="G81" s="74">
        <v>4</v>
      </c>
      <c r="H81" s="63">
        <v>6</v>
      </c>
      <c r="I81" s="63">
        <v>7</v>
      </c>
      <c r="J81" s="63">
        <v>4</v>
      </c>
      <c r="K81" s="64">
        <f t="shared" si="5"/>
        <v>0</v>
      </c>
      <c r="L81" s="65">
        <f>'[1]March 2025'!S81</f>
        <v>17</v>
      </c>
      <c r="M81" s="65"/>
      <c r="N81" s="65"/>
      <c r="O81" s="65"/>
      <c r="P81" s="65"/>
      <c r="Q81" s="65">
        <f t="shared" si="6"/>
        <v>17</v>
      </c>
      <c r="R81" s="65"/>
      <c r="S81" s="65">
        <f t="shared" si="7"/>
        <v>17</v>
      </c>
      <c r="T81" s="66"/>
    </row>
    <row r="82" spans="1:20" ht="20" customHeight="1">
      <c r="A82" s="48"/>
      <c r="B82" s="49">
        <v>75</v>
      </c>
      <c r="C82" s="50" t="s">
        <v>347</v>
      </c>
      <c r="D82" s="51" t="s">
        <v>606</v>
      </c>
      <c r="E82" s="51" t="s">
        <v>124</v>
      </c>
      <c r="F82" s="52">
        <v>17</v>
      </c>
      <c r="G82" s="69">
        <v>2</v>
      </c>
      <c r="H82" s="54">
        <v>10</v>
      </c>
      <c r="I82" s="54">
        <v>6</v>
      </c>
      <c r="J82" s="54">
        <v>5</v>
      </c>
      <c r="K82" s="55">
        <f t="shared" si="5"/>
        <v>4</v>
      </c>
      <c r="L82" s="56">
        <f>'[1]March 2025'!S82</f>
        <v>21</v>
      </c>
      <c r="M82" s="56"/>
      <c r="N82" s="56"/>
      <c r="O82" s="56"/>
      <c r="P82" s="56"/>
      <c r="Q82" s="56">
        <f t="shared" si="6"/>
        <v>21</v>
      </c>
      <c r="R82" s="56"/>
      <c r="S82" s="56">
        <f t="shared" si="7"/>
        <v>21</v>
      </c>
      <c r="T82" s="57" t="s">
        <v>182</v>
      </c>
    </row>
    <row r="83" spans="1:20" ht="20" customHeight="1">
      <c r="A83" s="58"/>
      <c r="B83" s="59">
        <v>76</v>
      </c>
      <c r="C83" s="60" t="s">
        <v>348</v>
      </c>
      <c r="D83" s="61" t="s">
        <v>608</v>
      </c>
      <c r="E83" s="61" t="s">
        <v>206</v>
      </c>
      <c r="F83" s="59">
        <v>10</v>
      </c>
      <c r="G83" s="74">
        <v>2</v>
      </c>
      <c r="H83" s="63">
        <v>3</v>
      </c>
      <c r="I83" s="63">
        <v>6</v>
      </c>
      <c r="J83" s="63">
        <v>7</v>
      </c>
      <c r="K83" s="64">
        <f t="shared" si="5"/>
        <v>6</v>
      </c>
      <c r="L83" s="65">
        <f>'[1]March 2025'!S83</f>
        <v>15</v>
      </c>
      <c r="M83" s="65">
        <v>1</v>
      </c>
      <c r="N83" s="65"/>
      <c r="O83" s="65"/>
      <c r="P83" s="65"/>
      <c r="Q83" s="65">
        <f>L83+M83</f>
        <v>16</v>
      </c>
      <c r="R83" s="65"/>
      <c r="S83" s="65">
        <f t="shared" si="7"/>
        <v>16</v>
      </c>
      <c r="T83" s="66" t="s">
        <v>999</v>
      </c>
    </row>
    <row r="84" spans="1:20" ht="20" customHeight="1">
      <c r="A84" s="48">
        <f>K84</f>
        <v>-2</v>
      </c>
      <c r="B84" s="49">
        <v>77</v>
      </c>
      <c r="C84" s="50" t="s">
        <v>352</v>
      </c>
      <c r="D84" s="51" t="s">
        <v>610</v>
      </c>
      <c r="E84" s="51" t="s">
        <v>131</v>
      </c>
      <c r="F84" s="52">
        <v>4</v>
      </c>
      <c r="G84" s="69">
        <v>1</v>
      </c>
      <c r="H84" s="54">
        <v>1</v>
      </c>
      <c r="I84" s="54">
        <v>2</v>
      </c>
      <c r="J84" s="54"/>
      <c r="K84" s="55">
        <f t="shared" si="5"/>
        <v>-2</v>
      </c>
      <c r="L84" s="56">
        <f>'[1]March 2025'!S84</f>
        <v>2</v>
      </c>
      <c r="M84" s="56"/>
      <c r="N84" s="56"/>
      <c r="O84" s="56"/>
      <c r="P84" s="56"/>
      <c r="Q84" s="56">
        <f t="shared" si="6"/>
        <v>2</v>
      </c>
      <c r="R84" s="56"/>
      <c r="S84" s="56">
        <f t="shared" si="7"/>
        <v>2</v>
      </c>
      <c r="T84" s="57" t="s">
        <v>182</v>
      </c>
    </row>
    <row r="85" spans="1:20" ht="20" customHeight="1">
      <c r="A85" s="58">
        <f>K85</f>
        <v>-3</v>
      </c>
      <c r="B85" s="59">
        <v>78</v>
      </c>
      <c r="C85" s="70" t="s">
        <v>322</v>
      </c>
      <c r="D85" s="71" t="s">
        <v>611</v>
      </c>
      <c r="E85" s="71" t="s">
        <v>612</v>
      </c>
      <c r="F85" s="73">
        <v>6</v>
      </c>
      <c r="G85" s="74">
        <v>2</v>
      </c>
      <c r="H85" s="63">
        <v>1</v>
      </c>
      <c r="I85" s="63">
        <v>2</v>
      </c>
      <c r="J85" s="63"/>
      <c r="K85" s="64">
        <f t="shared" si="5"/>
        <v>-3</v>
      </c>
      <c r="L85" s="65">
        <f>'[1]March 2025'!S85</f>
        <v>3</v>
      </c>
      <c r="M85" s="65"/>
      <c r="N85" s="65"/>
      <c r="O85" s="65"/>
      <c r="P85" s="65"/>
      <c r="Q85" s="65">
        <f t="shared" si="6"/>
        <v>3</v>
      </c>
      <c r="R85" s="65"/>
      <c r="S85" s="65">
        <f t="shared" si="7"/>
        <v>3</v>
      </c>
      <c r="T85" s="78" t="s">
        <v>613</v>
      </c>
    </row>
    <row r="86" spans="1:20" ht="20" customHeight="1">
      <c r="A86" s="48">
        <f>K86</f>
        <v>-3</v>
      </c>
      <c r="B86" s="49">
        <v>79</v>
      </c>
      <c r="C86" s="50" t="s">
        <v>614</v>
      </c>
      <c r="D86" s="51" t="s">
        <v>615</v>
      </c>
      <c r="E86" s="51" t="s">
        <v>616</v>
      </c>
      <c r="F86" s="52">
        <v>4</v>
      </c>
      <c r="G86" s="69">
        <v>1</v>
      </c>
      <c r="H86" s="54">
        <v>1</v>
      </c>
      <c r="I86" s="54"/>
      <c r="J86" s="54"/>
      <c r="K86" s="55">
        <f t="shared" si="5"/>
        <v>-3</v>
      </c>
      <c r="L86" s="56">
        <f>'[1]March 2025'!S86</f>
        <v>1</v>
      </c>
      <c r="M86" s="56"/>
      <c r="N86" s="56"/>
      <c r="O86" s="56"/>
      <c r="P86" s="56"/>
      <c r="Q86" s="56">
        <f t="shared" si="6"/>
        <v>1</v>
      </c>
      <c r="R86" s="56"/>
      <c r="S86" s="56">
        <f t="shared" si="7"/>
        <v>1</v>
      </c>
      <c r="T86" s="57"/>
    </row>
    <row r="87" spans="1:20" ht="20" customHeight="1">
      <c r="A87" s="58"/>
      <c r="B87" s="59">
        <v>80</v>
      </c>
      <c r="C87" s="70" t="s">
        <v>617</v>
      </c>
      <c r="D87" s="71" t="s">
        <v>618</v>
      </c>
      <c r="E87" s="72" t="s">
        <v>619</v>
      </c>
      <c r="F87" s="73">
        <v>10</v>
      </c>
      <c r="G87" s="74">
        <v>4</v>
      </c>
      <c r="H87" s="63">
        <v>5</v>
      </c>
      <c r="I87" s="63">
        <v>5</v>
      </c>
      <c r="J87" s="63"/>
      <c r="K87" s="64">
        <f t="shared" si="5"/>
        <v>0</v>
      </c>
      <c r="L87" s="65">
        <f>'[1]March 2025'!S87</f>
        <v>10</v>
      </c>
      <c r="M87" s="65"/>
      <c r="N87" s="65"/>
      <c r="O87" s="65"/>
      <c r="P87" s="65"/>
      <c r="Q87" s="65">
        <f t="shared" si="6"/>
        <v>10</v>
      </c>
      <c r="R87" s="65"/>
      <c r="S87" s="65">
        <f t="shared" si="7"/>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'[1]March 2025'!S88</f>
        <v>1</v>
      </c>
      <c r="M88" s="56"/>
      <c r="N88" s="56"/>
      <c r="O88" s="56"/>
      <c r="P88" s="56"/>
      <c r="Q88" s="56">
        <f t="shared" si="6"/>
        <v>1</v>
      </c>
      <c r="R88" s="56"/>
      <c r="S88" s="56">
        <f t="shared" si="7"/>
        <v>1</v>
      </c>
      <c r="T88" s="57"/>
    </row>
    <row r="89" spans="1:20" ht="20" customHeight="1">
      <c r="A89" s="58">
        <f>K89</f>
        <v>-1</v>
      </c>
      <c r="B89" s="59">
        <v>82</v>
      </c>
      <c r="C89" s="70" t="s">
        <v>623</v>
      </c>
      <c r="D89" s="71" t="s">
        <v>624</v>
      </c>
      <c r="E89" s="71" t="s">
        <v>625</v>
      </c>
      <c r="F89" s="73">
        <v>10</v>
      </c>
      <c r="G89" s="74">
        <v>4</v>
      </c>
      <c r="H89" s="63">
        <v>5</v>
      </c>
      <c r="I89" s="63">
        <v>4</v>
      </c>
      <c r="J89" s="63"/>
      <c r="K89" s="64">
        <f t="shared" si="5"/>
        <v>-1</v>
      </c>
      <c r="L89" s="65">
        <f>'[1]March 2025'!S89</f>
        <v>9</v>
      </c>
      <c r="M89" s="65"/>
      <c r="N89" s="65"/>
      <c r="O89" s="65"/>
      <c r="P89" s="65"/>
      <c r="Q89" s="65">
        <f t="shared" si="6"/>
        <v>9</v>
      </c>
      <c r="R89" s="65"/>
      <c r="S89" s="65">
        <f t="shared" si="7"/>
        <v>9</v>
      </c>
      <c r="T89" s="66" t="s">
        <v>182</v>
      </c>
    </row>
    <row r="90" spans="1:20" ht="20" customHeight="1">
      <c r="A90" s="48">
        <f>K90</f>
        <v>-2</v>
      </c>
      <c r="B90" s="49">
        <v>83</v>
      </c>
      <c r="C90" s="50" t="s">
        <v>626</v>
      </c>
      <c r="D90" s="51" t="s">
        <v>627</v>
      </c>
      <c r="E90" s="51" t="s">
        <v>628</v>
      </c>
      <c r="F90" s="52">
        <v>26</v>
      </c>
      <c r="G90" s="69">
        <v>4</v>
      </c>
      <c r="H90" s="412" t="s">
        <v>629</v>
      </c>
      <c r="I90" s="413"/>
      <c r="J90" s="414"/>
      <c r="K90" s="55">
        <f t="shared" si="5"/>
        <v>-2</v>
      </c>
      <c r="L90" s="56">
        <f>'[1]March 2025'!S90</f>
        <v>24</v>
      </c>
      <c r="M90" s="56"/>
      <c r="N90" s="56"/>
      <c r="O90" s="56"/>
      <c r="P90" s="56"/>
      <c r="Q90" s="56">
        <f t="shared" si="6"/>
        <v>24</v>
      </c>
      <c r="R90" s="56"/>
      <c r="S90" s="56">
        <f t="shared" si="7"/>
        <v>24</v>
      </c>
      <c r="T90" s="57" t="s">
        <v>182</v>
      </c>
    </row>
    <row r="91" spans="1:20" ht="20" customHeight="1">
      <c r="A91" s="58"/>
      <c r="B91" s="59">
        <v>84</v>
      </c>
      <c r="C91" s="70" t="s">
        <v>630</v>
      </c>
      <c r="D91" s="71" t="s">
        <v>631</v>
      </c>
      <c r="E91" s="71" t="s">
        <v>632</v>
      </c>
      <c r="F91" s="73">
        <v>50</v>
      </c>
      <c r="G91" s="74">
        <v>4</v>
      </c>
      <c r="H91" s="63"/>
      <c r="I91" s="63"/>
      <c r="J91" s="63"/>
      <c r="K91" s="64">
        <f t="shared" si="5"/>
        <v>0</v>
      </c>
      <c r="L91" s="65">
        <f>'[1]March 2025'!S91</f>
        <v>50</v>
      </c>
      <c r="M91" s="65"/>
      <c r="N91" s="65"/>
      <c r="O91" s="65"/>
      <c r="P91" s="65"/>
      <c r="Q91" s="65">
        <f t="shared" si="6"/>
        <v>50</v>
      </c>
      <c r="R91" s="65"/>
      <c r="S91" s="65">
        <f t="shared" si="7"/>
        <v>50</v>
      </c>
      <c r="T91" s="66"/>
    </row>
    <row r="92" spans="1:20" ht="20" customHeight="1">
      <c r="A92" s="48">
        <f>K92</f>
        <v>-3</v>
      </c>
      <c r="B92" s="49">
        <v>85</v>
      </c>
      <c r="C92" s="50" t="s">
        <v>361</v>
      </c>
      <c r="D92" s="51" t="s">
        <v>633</v>
      </c>
      <c r="E92" s="51" t="s">
        <v>161</v>
      </c>
      <c r="F92" s="52">
        <v>6</v>
      </c>
      <c r="G92" s="69">
        <v>4</v>
      </c>
      <c r="H92" s="54">
        <v>1</v>
      </c>
      <c r="I92" s="54">
        <v>2</v>
      </c>
      <c r="J92" s="54"/>
      <c r="K92" s="55">
        <f t="shared" si="5"/>
        <v>-3</v>
      </c>
      <c r="L92" s="56">
        <f>'[1]March 2025'!S92</f>
        <v>3</v>
      </c>
      <c r="M92" s="56"/>
      <c r="N92" s="56"/>
      <c r="O92" s="56"/>
      <c r="P92" s="56"/>
      <c r="Q92" s="56">
        <f t="shared" si="6"/>
        <v>3</v>
      </c>
      <c r="R92" s="56"/>
      <c r="S92" s="56">
        <f t="shared" si="7"/>
        <v>3</v>
      </c>
      <c r="T92" s="78" t="s">
        <v>634</v>
      </c>
    </row>
    <row r="93" spans="1:20" ht="20" customHeight="1">
      <c r="A93" s="58">
        <f>K93</f>
        <v>-10</v>
      </c>
      <c r="B93" s="59">
        <v>86</v>
      </c>
      <c r="C93" s="60" t="s">
        <v>635</v>
      </c>
      <c r="D93" s="61" t="s">
        <v>636</v>
      </c>
      <c r="E93" s="79" t="s">
        <v>637</v>
      </c>
      <c r="F93" s="59">
        <v>10</v>
      </c>
      <c r="G93" s="74">
        <v>4</v>
      </c>
      <c r="H93" s="63"/>
      <c r="I93" s="63"/>
      <c r="J93" s="63"/>
      <c r="K93" s="64">
        <f t="shared" si="5"/>
        <v>-10</v>
      </c>
      <c r="L93" s="65">
        <f>'[1]March 2025'!S93</f>
        <v>0</v>
      </c>
      <c r="M93" s="65"/>
      <c r="N93" s="65"/>
      <c r="O93" s="65"/>
      <c r="P93" s="65"/>
      <c r="Q93" s="65">
        <f t="shared" si="6"/>
        <v>0</v>
      </c>
      <c r="R93" s="65"/>
      <c r="S93" s="65">
        <f t="shared" si="7"/>
        <v>0</v>
      </c>
      <c r="T93" s="66"/>
    </row>
    <row r="94" spans="1:20" ht="20" customHeight="1">
      <c r="A94" s="48"/>
      <c r="B94" s="49">
        <v>87</v>
      </c>
      <c r="C94" s="50" t="s">
        <v>296</v>
      </c>
      <c r="D94" s="51" t="s">
        <v>638</v>
      </c>
      <c r="E94" s="51" t="s">
        <v>262</v>
      </c>
      <c r="F94" s="52">
        <v>10</v>
      </c>
      <c r="G94" s="89">
        <v>4</v>
      </c>
      <c r="H94" s="54"/>
      <c r="I94" s="54"/>
      <c r="J94" s="54"/>
      <c r="K94" s="55">
        <f t="shared" si="5"/>
        <v>0</v>
      </c>
      <c r="L94" s="56">
        <f>'[1]March 2025'!S94</f>
        <v>10</v>
      </c>
      <c r="M94" s="56"/>
      <c r="N94" s="56"/>
      <c r="O94" s="56"/>
      <c r="P94" s="56"/>
      <c r="Q94" s="56">
        <f t="shared" si="6"/>
        <v>10</v>
      </c>
      <c r="R94" s="56"/>
      <c r="S94" s="56">
        <f t="shared" si="7"/>
        <v>10</v>
      </c>
      <c r="T94" s="57"/>
    </row>
    <row r="95" spans="1:20" ht="20" customHeight="1">
      <c r="A95" s="58">
        <f>K95</f>
        <v>-10</v>
      </c>
      <c r="B95" s="59">
        <v>88</v>
      </c>
      <c r="C95" s="70" t="s">
        <v>639</v>
      </c>
      <c r="D95" s="71" t="s">
        <v>640</v>
      </c>
      <c r="E95" s="72" t="s">
        <v>641</v>
      </c>
      <c r="F95" s="73">
        <v>10</v>
      </c>
      <c r="G95" s="74">
        <v>4</v>
      </c>
      <c r="H95" s="63" t="s">
        <v>182</v>
      </c>
      <c r="I95" s="63" t="s">
        <v>182</v>
      </c>
      <c r="J95" s="63"/>
      <c r="K95" s="64">
        <f t="shared" si="5"/>
        <v>-10</v>
      </c>
      <c r="L95" s="65">
        <f>'[1]March 2025'!S95</f>
        <v>0</v>
      </c>
      <c r="M95" s="65"/>
      <c r="N95" s="65"/>
      <c r="O95" s="65"/>
      <c r="P95" s="65"/>
      <c r="Q95" s="65">
        <f t="shared" si="6"/>
        <v>0</v>
      </c>
      <c r="R95" s="65"/>
      <c r="S95" s="65">
        <f t="shared" si="7"/>
        <v>0</v>
      </c>
      <c r="T95" s="66"/>
    </row>
    <row r="96" spans="1:20" ht="20" customHeight="1">
      <c r="A96" s="48">
        <f>K96</f>
        <v>-1</v>
      </c>
      <c r="B96" s="49">
        <v>89</v>
      </c>
      <c r="C96" s="50" t="s">
        <v>394</v>
      </c>
      <c r="D96" s="51" t="s">
        <v>642</v>
      </c>
      <c r="E96" s="88" t="s">
        <v>643</v>
      </c>
      <c r="F96" s="52">
        <v>10</v>
      </c>
      <c r="G96" s="69">
        <v>4</v>
      </c>
      <c r="H96" s="54">
        <v>5</v>
      </c>
      <c r="I96" s="54">
        <v>5</v>
      </c>
      <c r="J96" s="54"/>
      <c r="K96" s="55">
        <f t="shared" si="5"/>
        <v>-1</v>
      </c>
      <c r="L96" s="56">
        <f>'[1]March 2025'!S96</f>
        <v>9</v>
      </c>
      <c r="M96" s="56"/>
      <c r="N96" s="56"/>
      <c r="O96" s="56"/>
      <c r="P96" s="56"/>
      <c r="Q96" s="56">
        <f t="shared" si="6"/>
        <v>9</v>
      </c>
      <c r="R96" s="56"/>
      <c r="S96" s="56">
        <f t="shared" si="7"/>
        <v>9</v>
      </c>
      <c r="T96" s="57"/>
    </row>
    <row r="97" spans="1:20" ht="20" customHeight="1">
      <c r="A97" s="58">
        <f>K97</f>
        <v>-2</v>
      </c>
      <c r="B97" s="59">
        <v>90</v>
      </c>
      <c r="C97" s="70" t="s">
        <v>286</v>
      </c>
      <c r="D97" s="71" t="s">
        <v>644</v>
      </c>
      <c r="E97" s="71" t="s">
        <v>284</v>
      </c>
      <c r="F97" s="73">
        <v>4</v>
      </c>
      <c r="G97" s="62">
        <v>4</v>
      </c>
      <c r="H97" s="63">
        <v>1</v>
      </c>
      <c r="I97" s="63">
        <v>1</v>
      </c>
      <c r="J97" s="63"/>
      <c r="K97" s="64">
        <f t="shared" si="5"/>
        <v>-2</v>
      </c>
      <c r="L97" s="65">
        <f>'[1]March 2025'!S97</f>
        <v>2</v>
      </c>
      <c r="M97" s="65"/>
      <c r="N97" s="65"/>
      <c r="O97" s="65"/>
      <c r="P97" s="65"/>
      <c r="Q97" s="65">
        <f t="shared" si="6"/>
        <v>2</v>
      </c>
      <c r="R97" s="65"/>
      <c r="S97" s="65">
        <f t="shared" si="7"/>
        <v>2</v>
      </c>
      <c r="T97" s="66"/>
    </row>
    <row r="98" spans="1:20" ht="20" customHeight="1">
      <c r="A98" s="48">
        <f>K98</f>
        <v>-10</v>
      </c>
      <c r="B98" s="49">
        <v>91</v>
      </c>
      <c r="C98" s="50" t="s">
        <v>645</v>
      </c>
      <c r="D98" s="51" t="s">
        <v>646</v>
      </c>
      <c r="E98" s="51" t="s">
        <v>647</v>
      </c>
      <c r="F98" s="52">
        <v>10</v>
      </c>
      <c r="G98" s="89">
        <v>4</v>
      </c>
      <c r="H98" s="54" t="s">
        <v>182</v>
      </c>
      <c r="I98" s="54" t="s">
        <v>182</v>
      </c>
      <c r="J98" s="54"/>
      <c r="K98" s="55">
        <f t="shared" si="5"/>
        <v>-10</v>
      </c>
      <c r="L98" s="56">
        <f>'[1]March 2025'!S98</f>
        <v>0</v>
      </c>
      <c r="M98" s="56"/>
      <c r="N98" s="56"/>
      <c r="O98" s="56"/>
      <c r="P98" s="56"/>
      <c r="Q98" s="56">
        <f t="shared" si="6"/>
        <v>0</v>
      </c>
      <c r="R98" s="56"/>
      <c r="S98" s="56">
        <f t="shared" si="7"/>
        <v>0</v>
      </c>
      <c r="T98" s="57"/>
    </row>
    <row r="99" spans="1:20" ht="20" customHeight="1">
      <c r="A99" s="58"/>
      <c r="B99" s="59">
        <v>92</v>
      </c>
      <c r="C99" s="70" t="s">
        <v>648</v>
      </c>
      <c r="D99" s="71" t="s">
        <v>649</v>
      </c>
      <c r="E99" s="87" t="s">
        <v>650</v>
      </c>
      <c r="F99" s="73">
        <v>6</v>
      </c>
      <c r="G99" s="74">
        <v>4</v>
      </c>
      <c r="H99" s="63">
        <v>4</v>
      </c>
      <c r="I99" s="63">
        <v>7</v>
      </c>
      <c r="J99" s="63">
        <v>8</v>
      </c>
      <c r="K99" s="64">
        <f t="shared" si="5"/>
        <v>14</v>
      </c>
      <c r="L99" s="65">
        <f>'[1]March 2025'!S99</f>
        <v>20</v>
      </c>
      <c r="M99" s="65"/>
      <c r="N99" s="65"/>
      <c r="O99" s="65"/>
      <c r="P99" s="65"/>
      <c r="Q99" s="65">
        <f t="shared" si="6"/>
        <v>20</v>
      </c>
      <c r="R99" s="65"/>
      <c r="S99" s="65">
        <f t="shared" si="7"/>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'[1]March 2025'!S100</f>
        <v>4</v>
      </c>
      <c r="M100" s="56"/>
      <c r="N100" s="56"/>
      <c r="O100" s="56"/>
      <c r="P100" s="56"/>
      <c r="Q100" s="56">
        <f t="shared" si="6"/>
        <v>4</v>
      </c>
      <c r="R100" s="56"/>
      <c r="S100" s="56">
        <f t="shared" si="7"/>
        <v>4</v>
      </c>
      <c r="T100" s="57"/>
    </row>
    <row r="101" spans="1:20" ht="20" customHeight="1">
      <c r="A101" s="58">
        <f t="shared" ref="A101:A106" si="8">K101</f>
        <v>-1</v>
      </c>
      <c r="B101" s="59">
        <v>94</v>
      </c>
      <c r="C101" s="70" t="s">
        <v>654</v>
      </c>
      <c r="D101" s="71" t="s">
        <v>655</v>
      </c>
      <c r="E101" s="71" t="s">
        <v>656</v>
      </c>
      <c r="F101" s="73">
        <v>2</v>
      </c>
      <c r="G101" s="62">
        <v>2</v>
      </c>
      <c r="H101" s="63">
        <v>1</v>
      </c>
      <c r="I101" s="63"/>
      <c r="J101" s="63"/>
      <c r="K101" s="64">
        <f t="shared" si="5"/>
        <v>-1</v>
      </c>
      <c r="L101" s="65">
        <f>'[1]March 2025'!S101</f>
        <v>1</v>
      </c>
      <c r="M101" s="65"/>
      <c r="N101" s="65"/>
      <c r="O101" s="65"/>
      <c r="P101" s="65"/>
      <c r="Q101" s="65">
        <f t="shared" si="6"/>
        <v>1</v>
      </c>
      <c r="R101" s="65"/>
      <c r="S101" s="65">
        <f t="shared" si="7"/>
        <v>1</v>
      </c>
      <c r="T101" s="66"/>
    </row>
    <row r="102" spans="1:20" ht="20" customHeight="1">
      <c r="A102" s="48">
        <f t="shared" si="8"/>
        <v>-3</v>
      </c>
      <c r="B102" s="49">
        <v>95</v>
      </c>
      <c r="C102" s="50" t="s">
        <v>657</v>
      </c>
      <c r="D102" s="51" t="s">
        <v>658</v>
      </c>
      <c r="E102" s="93" t="s">
        <v>258</v>
      </c>
      <c r="F102" s="52">
        <v>4</v>
      </c>
      <c r="G102" s="69">
        <v>4</v>
      </c>
      <c r="H102" s="54">
        <v>1</v>
      </c>
      <c r="I102" s="54" t="s">
        <v>182</v>
      </c>
      <c r="J102" s="54"/>
      <c r="K102" s="55">
        <f t="shared" si="5"/>
        <v>-3</v>
      </c>
      <c r="L102" s="56">
        <f>'[1]March 2025'!S102</f>
        <v>1</v>
      </c>
      <c r="M102" s="56"/>
      <c r="N102" s="56"/>
      <c r="O102" s="56"/>
      <c r="P102" s="56"/>
      <c r="Q102" s="56">
        <f t="shared" si="6"/>
        <v>1</v>
      </c>
      <c r="R102" s="56"/>
      <c r="S102" s="56">
        <f t="shared" si="7"/>
        <v>1</v>
      </c>
      <c r="T102" s="57" t="s">
        <v>182</v>
      </c>
    </row>
    <row r="103" spans="1:20" ht="20" customHeight="1">
      <c r="A103" s="58">
        <f t="shared" si="8"/>
        <v>-4</v>
      </c>
      <c r="B103" s="59">
        <v>96</v>
      </c>
      <c r="C103" s="60" t="s">
        <v>659</v>
      </c>
      <c r="D103" s="61" t="s">
        <v>660</v>
      </c>
      <c r="E103" s="61" t="s">
        <v>661</v>
      </c>
      <c r="F103" s="73">
        <v>4</v>
      </c>
      <c r="G103" s="74">
        <v>1</v>
      </c>
      <c r="H103" s="63" t="s">
        <v>182</v>
      </c>
      <c r="I103" s="63" t="s">
        <v>182</v>
      </c>
      <c r="J103" s="63"/>
      <c r="K103" s="64">
        <f t="shared" si="5"/>
        <v>-4</v>
      </c>
      <c r="L103" s="65">
        <f>'[1]March 2025'!S103</f>
        <v>0</v>
      </c>
      <c r="M103" s="65"/>
      <c r="N103" s="65"/>
      <c r="O103" s="65"/>
      <c r="P103" s="65"/>
      <c r="Q103" s="65">
        <f t="shared" si="6"/>
        <v>0</v>
      </c>
      <c r="R103" s="65"/>
      <c r="S103" s="65">
        <f t="shared" si="7"/>
        <v>0</v>
      </c>
      <c r="T103" s="66"/>
    </row>
    <row r="104" spans="1:20" ht="20" customHeight="1">
      <c r="A104" s="48">
        <f t="shared" si="8"/>
        <v>-2</v>
      </c>
      <c r="B104" s="49">
        <v>97</v>
      </c>
      <c r="C104" s="50" t="s">
        <v>290</v>
      </c>
      <c r="D104" s="51" t="s">
        <v>662</v>
      </c>
      <c r="E104" s="82" t="s">
        <v>42</v>
      </c>
      <c r="F104" s="52">
        <v>3</v>
      </c>
      <c r="G104" s="69">
        <v>2</v>
      </c>
      <c r="H104" s="54">
        <v>1</v>
      </c>
      <c r="I104" s="54">
        <v>2</v>
      </c>
      <c r="J104" s="54"/>
      <c r="K104" s="55">
        <f t="shared" si="5"/>
        <v>-2</v>
      </c>
      <c r="L104" s="56">
        <f>'[1]March 2025'!S104</f>
        <v>2</v>
      </c>
      <c r="M104" s="56"/>
      <c r="N104" s="56"/>
      <c r="O104" s="56"/>
      <c r="P104" s="56"/>
      <c r="Q104" s="56">
        <f t="shared" si="6"/>
        <v>2</v>
      </c>
      <c r="R104" s="56">
        <v>1</v>
      </c>
      <c r="S104" s="56">
        <f>Q104-R104</f>
        <v>1</v>
      </c>
      <c r="T104" s="57" t="s">
        <v>1000</v>
      </c>
    </row>
    <row r="105" spans="1:20" ht="20" customHeight="1">
      <c r="A105" s="58">
        <f t="shared" si="8"/>
        <v>-1</v>
      </c>
      <c r="B105" s="59">
        <v>98</v>
      </c>
      <c r="C105" s="70" t="s">
        <v>292</v>
      </c>
      <c r="D105" s="71" t="s">
        <v>663</v>
      </c>
      <c r="E105" s="71" t="s">
        <v>34</v>
      </c>
      <c r="F105" s="73">
        <v>4</v>
      </c>
      <c r="G105" s="74">
        <v>2</v>
      </c>
      <c r="H105" s="63">
        <v>2</v>
      </c>
      <c r="I105" s="63">
        <v>1</v>
      </c>
      <c r="J105" s="63"/>
      <c r="K105" s="64">
        <f t="shared" si="5"/>
        <v>-1</v>
      </c>
      <c r="L105" s="65">
        <f>'[1]March 2025'!S105</f>
        <v>3</v>
      </c>
      <c r="M105" s="65"/>
      <c r="N105" s="65"/>
      <c r="O105" s="65"/>
      <c r="P105" s="65"/>
      <c r="Q105" s="65">
        <f t="shared" si="6"/>
        <v>3</v>
      </c>
      <c r="R105" s="65"/>
      <c r="S105" s="65">
        <f t="shared" si="7"/>
        <v>3</v>
      </c>
      <c r="T105" s="66"/>
    </row>
    <row r="106" spans="1:20" ht="20" customHeight="1">
      <c r="A106" s="48">
        <f t="shared" si="8"/>
        <v>-2</v>
      </c>
      <c r="B106" s="49">
        <v>99</v>
      </c>
      <c r="C106" s="50" t="s">
        <v>343</v>
      </c>
      <c r="D106" s="51" t="s">
        <v>664</v>
      </c>
      <c r="E106" s="51" t="s">
        <v>111</v>
      </c>
      <c r="F106" s="52">
        <v>4</v>
      </c>
      <c r="G106" s="69">
        <v>1</v>
      </c>
      <c r="H106" s="54">
        <v>1</v>
      </c>
      <c r="I106" s="54">
        <v>1</v>
      </c>
      <c r="J106" s="54"/>
      <c r="K106" s="55">
        <f t="shared" si="5"/>
        <v>-2</v>
      </c>
      <c r="L106" s="56">
        <f>'[1]March 2025'!S106</f>
        <v>2</v>
      </c>
      <c r="M106" s="56"/>
      <c r="N106" s="56"/>
      <c r="O106" s="56"/>
      <c r="P106" s="56"/>
      <c r="Q106" s="56">
        <f t="shared" si="6"/>
        <v>2</v>
      </c>
      <c r="R106" s="56"/>
      <c r="S106" s="56">
        <f t="shared" si="7"/>
        <v>2</v>
      </c>
      <c r="T106" s="57"/>
    </row>
    <row r="107" spans="1:20" ht="20" customHeight="1">
      <c r="A107" s="58"/>
      <c r="B107" s="59">
        <v>100</v>
      </c>
      <c r="C107" s="60" t="s">
        <v>248</v>
      </c>
      <c r="D107" s="79" t="s">
        <v>665</v>
      </c>
      <c r="E107" s="61" t="s">
        <v>666</v>
      </c>
      <c r="F107" s="59">
        <v>4</v>
      </c>
      <c r="G107" s="74">
        <v>3</v>
      </c>
      <c r="H107" s="63">
        <v>1</v>
      </c>
      <c r="I107" s="63">
        <v>3</v>
      </c>
      <c r="J107" s="63"/>
      <c r="K107" s="64">
        <f t="shared" si="5"/>
        <v>0</v>
      </c>
      <c r="L107" s="65">
        <f>'[1]March 2025'!S107</f>
        <v>4</v>
      </c>
      <c r="M107" s="65"/>
      <c r="N107" s="65"/>
      <c r="O107" s="65"/>
      <c r="P107" s="65"/>
      <c r="Q107" s="65">
        <f t="shared" si="6"/>
        <v>4</v>
      </c>
      <c r="R107" s="65"/>
      <c r="S107" s="65">
        <f t="shared" si="7"/>
        <v>4</v>
      </c>
      <c r="T107" s="66" t="s">
        <v>182</v>
      </c>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'[1]March 2025'!S108</f>
        <v>4</v>
      </c>
      <c r="M108" s="56"/>
      <c r="N108" s="56"/>
      <c r="O108" s="56"/>
      <c r="P108" s="56"/>
      <c r="Q108" s="56">
        <f t="shared" si="6"/>
        <v>4</v>
      </c>
      <c r="R108" s="56"/>
      <c r="S108" s="56">
        <f t="shared" si="7"/>
        <v>4</v>
      </c>
      <c r="T108" s="57"/>
    </row>
    <row r="109" spans="1:20" ht="20" customHeight="1">
      <c r="A109" s="58" t="s">
        <v>182</v>
      </c>
      <c r="B109" s="59">
        <v>102</v>
      </c>
      <c r="C109" s="70" t="s">
        <v>344</v>
      </c>
      <c r="D109" s="71" t="s">
        <v>670</v>
      </c>
      <c r="E109" s="72" t="s">
        <v>671</v>
      </c>
      <c r="F109" s="73">
        <v>18</v>
      </c>
      <c r="G109" s="74">
        <v>1</v>
      </c>
      <c r="H109" s="63">
        <v>6</v>
      </c>
      <c r="I109" s="63">
        <v>6</v>
      </c>
      <c r="J109" s="63">
        <v>6</v>
      </c>
      <c r="K109" s="64">
        <f t="shared" si="5"/>
        <v>0</v>
      </c>
      <c r="L109" s="65">
        <f>'[1]March 2025'!S109</f>
        <v>16</v>
      </c>
      <c r="M109" s="65">
        <v>2</v>
      </c>
      <c r="N109" s="65"/>
      <c r="O109" s="65"/>
      <c r="P109" s="65"/>
      <c r="Q109" s="65">
        <f>L109+M109</f>
        <v>18</v>
      </c>
      <c r="R109" s="65"/>
      <c r="S109" s="65">
        <f t="shared" si="7"/>
        <v>18</v>
      </c>
      <c r="T109" s="66" t="s">
        <v>1001</v>
      </c>
    </row>
    <row r="110" spans="1:20" ht="20" customHeight="1">
      <c r="A110" s="48">
        <f>K110</f>
        <v>-2</v>
      </c>
      <c r="B110" s="49">
        <v>103</v>
      </c>
      <c r="C110" s="50" t="s">
        <v>356</v>
      </c>
      <c r="D110" s="51" t="s">
        <v>672</v>
      </c>
      <c r="E110" s="51" t="s">
        <v>146</v>
      </c>
      <c r="F110" s="52">
        <v>6</v>
      </c>
      <c r="G110" s="69">
        <v>2</v>
      </c>
      <c r="H110" s="54">
        <v>1</v>
      </c>
      <c r="I110" s="54">
        <v>1</v>
      </c>
      <c r="J110" s="54">
        <v>2</v>
      </c>
      <c r="K110" s="55">
        <f t="shared" si="5"/>
        <v>-2</v>
      </c>
      <c r="L110" s="56">
        <f>'[1]March 2025'!S110</f>
        <v>4</v>
      </c>
      <c r="M110" s="56"/>
      <c r="N110" s="56"/>
      <c r="O110" s="56"/>
      <c r="P110" s="56"/>
      <c r="Q110" s="56">
        <f t="shared" si="6"/>
        <v>4</v>
      </c>
      <c r="R110" s="56"/>
      <c r="S110" s="56">
        <f t="shared" si="7"/>
        <v>4</v>
      </c>
      <c r="T110" s="57" t="s">
        <v>182</v>
      </c>
    </row>
    <row r="111" spans="1:20" ht="20" customHeight="1">
      <c r="A111" s="58">
        <f>K111</f>
        <v>-29</v>
      </c>
      <c r="B111" s="59">
        <v>104</v>
      </c>
      <c r="C111" s="70" t="s">
        <v>293</v>
      </c>
      <c r="D111" s="71" t="s">
        <v>674</v>
      </c>
      <c r="E111" s="83" t="s">
        <v>35</v>
      </c>
      <c r="F111" s="73">
        <v>63</v>
      </c>
      <c r="G111" s="74">
        <v>2</v>
      </c>
      <c r="H111" s="63"/>
      <c r="I111" s="63"/>
      <c r="J111" s="63"/>
      <c r="K111" s="64">
        <f t="shared" si="5"/>
        <v>-29</v>
      </c>
      <c r="L111" s="65">
        <f>'[1]March 2025'!S111</f>
        <v>35</v>
      </c>
      <c r="M111" s="65"/>
      <c r="N111" s="65"/>
      <c r="O111" s="65"/>
      <c r="P111" s="65"/>
      <c r="Q111" s="65">
        <f t="shared" si="6"/>
        <v>35</v>
      </c>
      <c r="R111" s="65">
        <v>1</v>
      </c>
      <c r="S111" s="65">
        <f>Q111-R111</f>
        <v>34</v>
      </c>
      <c r="T111" s="66" t="s">
        <v>1002</v>
      </c>
    </row>
    <row r="112" spans="1:20" ht="20" customHeight="1">
      <c r="A112" s="48">
        <f>K112</f>
        <v>-6</v>
      </c>
      <c r="B112" s="49">
        <v>105</v>
      </c>
      <c r="C112" s="50" t="s">
        <v>396</v>
      </c>
      <c r="D112" s="51" t="s">
        <v>675</v>
      </c>
      <c r="E112" s="51" t="s">
        <v>20</v>
      </c>
      <c r="F112" s="52">
        <v>27</v>
      </c>
      <c r="G112" s="69">
        <v>2</v>
      </c>
      <c r="H112" s="54"/>
      <c r="I112" s="54"/>
      <c r="J112" s="54"/>
      <c r="K112" s="55">
        <f t="shared" si="5"/>
        <v>-6</v>
      </c>
      <c r="L112" s="56">
        <f>'[1]March 2025'!S112</f>
        <v>22</v>
      </c>
      <c r="M112" s="56"/>
      <c r="N112" s="56"/>
      <c r="O112" s="56"/>
      <c r="P112" s="56"/>
      <c r="Q112" s="56">
        <f t="shared" si="6"/>
        <v>22</v>
      </c>
      <c r="R112" s="56">
        <v>1</v>
      </c>
      <c r="S112" s="56">
        <f>Q112-R112</f>
        <v>21</v>
      </c>
      <c r="T112" s="57" t="s">
        <v>1003</v>
      </c>
    </row>
    <row r="113" spans="1:20" ht="20" customHeight="1">
      <c r="A113" s="58"/>
      <c r="B113" s="59">
        <v>106</v>
      </c>
      <c r="C113" s="70" t="s">
        <v>398</v>
      </c>
      <c r="D113" s="71" t="s">
        <v>677</v>
      </c>
      <c r="E113" s="71" t="s">
        <v>25</v>
      </c>
      <c r="F113" s="73">
        <v>16</v>
      </c>
      <c r="G113" s="74">
        <v>2</v>
      </c>
      <c r="H113" s="63"/>
      <c r="I113" s="63"/>
      <c r="J113" s="63"/>
      <c r="K113" s="64">
        <f t="shared" si="5"/>
        <v>17</v>
      </c>
      <c r="L113" s="65">
        <f>'[1]March 2025'!S113</f>
        <v>33</v>
      </c>
      <c r="M113" s="65"/>
      <c r="N113" s="65"/>
      <c r="O113" s="65"/>
      <c r="P113" s="65"/>
      <c r="Q113" s="65">
        <f t="shared" si="6"/>
        <v>33</v>
      </c>
      <c r="R113" s="65"/>
      <c r="S113" s="65">
        <f t="shared" si="7"/>
        <v>33</v>
      </c>
      <c r="T113" s="66" t="s">
        <v>182</v>
      </c>
    </row>
    <row r="114" spans="1:20" ht="20" customHeight="1">
      <c r="A114" s="48"/>
      <c r="B114" s="49">
        <v>107</v>
      </c>
      <c r="C114" s="50" t="s">
        <v>294</v>
      </c>
      <c r="D114" s="51" t="s">
        <v>679</v>
      </c>
      <c r="E114" s="51" t="s">
        <v>37</v>
      </c>
      <c r="F114" s="52">
        <v>105</v>
      </c>
      <c r="G114" s="89">
        <v>4</v>
      </c>
      <c r="H114" s="54"/>
      <c r="I114" s="54"/>
      <c r="J114" s="54"/>
      <c r="K114" s="55">
        <f t="shared" si="5"/>
        <v>6</v>
      </c>
      <c r="L114" s="56">
        <f>'[1]March 2025'!S114</f>
        <v>111</v>
      </c>
      <c r="M114" s="56"/>
      <c r="N114" s="56"/>
      <c r="O114" s="56"/>
      <c r="P114" s="56"/>
      <c r="Q114" s="56">
        <f t="shared" si="6"/>
        <v>111</v>
      </c>
      <c r="R114" s="56"/>
      <c r="S114" s="56">
        <f t="shared" si="7"/>
        <v>111</v>
      </c>
      <c r="T114" s="57" t="s">
        <v>182</v>
      </c>
    </row>
    <row r="115" spans="1:20" ht="20" customHeight="1">
      <c r="A115" s="58"/>
      <c r="B115" s="59">
        <v>108</v>
      </c>
      <c r="C115" s="70" t="s">
        <v>295</v>
      </c>
      <c r="D115" s="71" t="s">
        <v>680</v>
      </c>
      <c r="E115" s="71" t="s">
        <v>38</v>
      </c>
      <c r="F115" s="73">
        <v>63</v>
      </c>
      <c r="G115" s="62">
        <v>4</v>
      </c>
      <c r="H115" s="63"/>
      <c r="I115" s="63"/>
      <c r="J115" s="63"/>
      <c r="K115" s="64">
        <f t="shared" si="5"/>
        <v>0</v>
      </c>
      <c r="L115" s="65">
        <f>'[1]March 2025'!S115</f>
        <v>63</v>
      </c>
      <c r="M115" s="65"/>
      <c r="N115" s="65"/>
      <c r="O115" s="65"/>
      <c r="P115" s="65"/>
      <c r="Q115" s="65">
        <f t="shared" si="6"/>
        <v>63</v>
      </c>
      <c r="R115" s="65"/>
      <c r="S115" s="65">
        <f t="shared" si="7"/>
        <v>63</v>
      </c>
      <c r="T115" s="66"/>
    </row>
    <row r="116" spans="1:20" ht="20" customHeight="1">
      <c r="A116" s="48">
        <f>K116</f>
        <v>-36</v>
      </c>
      <c r="B116" s="49">
        <v>109</v>
      </c>
      <c r="C116" s="50" t="s">
        <v>397</v>
      </c>
      <c r="D116" s="88" t="s">
        <v>681</v>
      </c>
      <c r="E116" s="88" t="s">
        <v>24</v>
      </c>
      <c r="F116" s="52">
        <v>55</v>
      </c>
      <c r="G116" s="69">
        <v>4</v>
      </c>
      <c r="H116" s="54"/>
      <c r="I116" s="54"/>
      <c r="J116" s="54"/>
      <c r="K116" s="55">
        <f t="shared" si="5"/>
        <v>-36</v>
      </c>
      <c r="L116" s="56">
        <f>'[1]March 2025'!S116</f>
        <v>19</v>
      </c>
      <c r="M116" s="56"/>
      <c r="N116" s="56"/>
      <c r="O116" s="56"/>
      <c r="P116" s="56"/>
      <c r="Q116" s="56">
        <f t="shared" si="6"/>
        <v>19</v>
      </c>
      <c r="R116" s="56"/>
      <c r="S116" s="56">
        <f t="shared" si="7"/>
        <v>19</v>
      </c>
      <c r="T116" s="57"/>
    </row>
    <row r="117" spans="1:20" ht="20" customHeight="1">
      <c r="A117" s="58"/>
      <c r="B117" s="59">
        <v>110</v>
      </c>
      <c r="C117" s="70" t="s">
        <v>288</v>
      </c>
      <c r="D117" s="71" t="s">
        <v>682</v>
      </c>
      <c r="E117" s="71" t="s">
        <v>19</v>
      </c>
      <c r="F117" s="73">
        <v>6</v>
      </c>
      <c r="G117" s="62">
        <v>2</v>
      </c>
      <c r="H117" s="63">
        <v>3</v>
      </c>
      <c r="I117" s="63">
        <v>3</v>
      </c>
      <c r="J117" s="63"/>
      <c r="K117" s="64">
        <f>S117-F117</f>
        <v>0</v>
      </c>
      <c r="L117" s="65">
        <f>'[1]March 2025'!S117</f>
        <v>6</v>
      </c>
      <c r="M117" s="65"/>
      <c r="N117" s="65"/>
      <c r="O117" s="65"/>
      <c r="P117" s="65"/>
      <c r="Q117" s="65">
        <f t="shared" si="6"/>
        <v>6</v>
      </c>
      <c r="R117" s="65"/>
      <c r="S117" s="65">
        <f t="shared" si="7"/>
        <v>6</v>
      </c>
      <c r="T117" s="66"/>
    </row>
    <row r="118" spans="1:20" ht="20" customHeight="1">
      <c r="A118" s="48">
        <f>K118</f>
        <v>-1</v>
      </c>
      <c r="B118" s="49">
        <v>111</v>
      </c>
      <c r="C118" s="50" t="s">
        <v>298</v>
      </c>
      <c r="D118" s="51" t="s">
        <v>683</v>
      </c>
      <c r="E118" s="51" t="s">
        <v>41</v>
      </c>
      <c r="F118" s="52">
        <v>7</v>
      </c>
      <c r="G118" s="89">
        <v>2</v>
      </c>
      <c r="H118" s="54">
        <v>3</v>
      </c>
      <c r="I118" s="54">
        <v>3</v>
      </c>
      <c r="J118" s="54"/>
      <c r="K118" s="55">
        <f t="shared" ref="K118:K181" si="9">SUM(S118-F118)</f>
        <v>-1</v>
      </c>
      <c r="L118" s="56">
        <f>'[1]March 2025'!S118</f>
        <v>6</v>
      </c>
      <c r="M118" s="56"/>
      <c r="N118" s="56"/>
      <c r="O118" s="56"/>
      <c r="P118" s="56"/>
      <c r="Q118" s="56">
        <f t="shared" si="6"/>
        <v>6</v>
      </c>
      <c r="R118" s="56"/>
      <c r="S118" s="56">
        <f t="shared" si="7"/>
        <v>6</v>
      </c>
      <c r="T118" s="57"/>
    </row>
    <row r="119" spans="1:20" ht="20" customHeight="1">
      <c r="A119" s="58"/>
      <c r="B119" s="59">
        <v>112</v>
      </c>
      <c r="C119" s="70" t="s">
        <v>393</v>
      </c>
      <c r="D119" s="71" t="s">
        <v>684</v>
      </c>
      <c r="E119" s="71" t="s">
        <v>685</v>
      </c>
      <c r="F119" s="73">
        <v>26</v>
      </c>
      <c r="G119" s="62">
        <v>4</v>
      </c>
      <c r="H119" s="63"/>
      <c r="I119" s="63"/>
      <c r="J119" s="63"/>
      <c r="K119" s="64">
        <f t="shared" si="9"/>
        <v>18</v>
      </c>
      <c r="L119" s="65">
        <f>'[1]March 2025'!S119</f>
        <v>45</v>
      </c>
      <c r="M119" s="65"/>
      <c r="N119" s="65"/>
      <c r="O119" s="65"/>
      <c r="P119" s="65"/>
      <c r="Q119" s="65">
        <f t="shared" si="6"/>
        <v>45</v>
      </c>
      <c r="R119" s="65">
        <v>1</v>
      </c>
      <c r="S119" s="65">
        <f>Q119-R119</f>
        <v>44</v>
      </c>
      <c r="T119" s="66" t="s">
        <v>1004</v>
      </c>
    </row>
    <row r="120" spans="1:20" ht="20" customHeight="1">
      <c r="A120" s="48">
        <f>K120</f>
        <v>-1</v>
      </c>
      <c r="B120" s="49">
        <v>113</v>
      </c>
      <c r="C120" s="50" t="s">
        <v>687</v>
      </c>
      <c r="D120" s="51" t="s">
        <v>688</v>
      </c>
      <c r="E120" s="51" t="s">
        <v>224</v>
      </c>
      <c r="F120" s="52">
        <v>4</v>
      </c>
      <c r="G120" s="89">
        <v>2</v>
      </c>
      <c r="H120" s="54">
        <v>2</v>
      </c>
      <c r="I120" s="54">
        <v>1</v>
      </c>
      <c r="J120" s="54"/>
      <c r="K120" s="55">
        <f t="shared" si="9"/>
        <v>-1</v>
      </c>
      <c r="L120" s="56">
        <f>'[1]March 2025'!S120</f>
        <v>3</v>
      </c>
      <c r="M120" s="56"/>
      <c r="N120" s="56"/>
      <c r="O120" s="56"/>
      <c r="P120" s="56"/>
      <c r="Q120" s="56">
        <f t="shared" si="6"/>
        <v>3</v>
      </c>
      <c r="R120" s="56"/>
      <c r="S120" s="56">
        <f t="shared" si="7"/>
        <v>3</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9"/>
        <v>-7</v>
      </c>
      <c r="L121" s="65">
        <f>'[1]March 2025'!S121</f>
        <v>1</v>
      </c>
      <c r="M121" s="65"/>
      <c r="N121" s="65"/>
      <c r="O121" s="65"/>
      <c r="P121" s="65"/>
      <c r="Q121" s="65">
        <f t="shared" si="6"/>
        <v>1</v>
      </c>
      <c r="R121" s="65"/>
      <c r="S121" s="65">
        <f t="shared" si="7"/>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9"/>
        <v>0</v>
      </c>
      <c r="L122" s="56">
        <f>'[1]March 2025'!S122</f>
        <v>10</v>
      </c>
      <c r="M122" s="56"/>
      <c r="N122" s="56"/>
      <c r="O122" s="56"/>
      <c r="P122" s="56"/>
      <c r="Q122" s="56">
        <f t="shared" si="6"/>
        <v>10</v>
      </c>
      <c r="R122" s="56"/>
      <c r="S122" s="56">
        <f t="shared" si="7"/>
        <v>10</v>
      </c>
      <c r="T122" s="78" t="s">
        <v>696</v>
      </c>
    </row>
    <row r="123" spans="1:20" ht="20" customHeight="1">
      <c r="A123" s="58"/>
      <c r="B123" s="59">
        <v>116</v>
      </c>
      <c r="C123" s="70" t="s">
        <v>395</v>
      </c>
      <c r="D123" s="71" t="s">
        <v>697</v>
      </c>
      <c r="E123" s="71" t="s">
        <v>230</v>
      </c>
      <c r="F123" s="73">
        <v>4</v>
      </c>
      <c r="G123" s="74">
        <v>2</v>
      </c>
      <c r="H123" s="63"/>
      <c r="I123" s="410" t="s">
        <v>629</v>
      </c>
      <c r="J123" s="411"/>
      <c r="K123" s="64">
        <f t="shared" si="9"/>
        <v>2</v>
      </c>
      <c r="L123" s="65">
        <f>'[1]March 2025'!S123</f>
        <v>6</v>
      </c>
      <c r="M123" s="65"/>
      <c r="N123" s="65"/>
      <c r="O123" s="65"/>
      <c r="P123" s="65"/>
      <c r="Q123" s="65">
        <f t="shared" si="6"/>
        <v>6</v>
      </c>
      <c r="R123" s="65"/>
      <c r="S123" s="65">
        <f t="shared" si="7"/>
        <v>6</v>
      </c>
      <c r="T123" s="66" t="s">
        <v>182</v>
      </c>
    </row>
    <row r="124" spans="1:20" ht="20" customHeight="1">
      <c r="A124" s="48">
        <f>K124</f>
        <v>-6</v>
      </c>
      <c r="B124" s="49">
        <v>117</v>
      </c>
      <c r="C124" s="50" t="s">
        <v>698</v>
      </c>
      <c r="D124" s="51" t="s">
        <v>699</v>
      </c>
      <c r="E124" s="51" t="s">
        <v>700</v>
      </c>
      <c r="F124" s="52">
        <v>6</v>
      </c>
      <c r="G124" s="69">
        <v>4</v>
      </c>
      <c r="H124" s="54" t="s">
        <v>182</v>
      </c>
      <c r="I124" s="54">
        <v>1</v>
      </c>
      <c r="J124" s="54"/>
      <c r="K124" s="55">
        <f t="shared" si="9"/>
        <v>-6</v>
      </c>
      <c r="L124" s="56">
        <f>'[1]March 2025'!S124</f>
        <v>0</v>
      </c>
      <c r="M124" s="56"/>
      <c r="N124" s="56"/>
      <c r="O124" s="56"/>
      <c r="P124" s="56"/>
      <c r="Q124" s="56">
        <f t="shared" si="6"/>
        <v>0</v>
      </c>
      <c r="R124" s="56"/>
      <c r="S124" s="56">
        <f t="shared" si="7"/>
        <v>0</v>
      </c>
      <c r="T124" s="57" t="s">
        <v>182</v>
      </c>
    </row>
    <row r="125" spans="1:20" ht="20" customHeight="1">
      <c r="A125" s="58">
        <f>K125</f>
        <v>-6</v>
      </c>
      <c r="B125" s="59">
        <v>118</v>
      </c>
      <c r="C125" s="70" t="s">
        <v>304</v>
      </c>
      <c r="D125" s="71" t="s">
        <v>701</v>
      </c>
      <c r="E125" s="71" t="s">
        <v>702</v>
      </c>
      <c r="F125" s="73">
        <v>16</v>
      </c>
      <c r="G125" s="74">
        <v>1</v>
      </c>
      <c r="H125" s="63">
        <v>1</v>
      </c>
      <c r="I125" s="63">
        <v>1</v>
      </c>
      <c r="J125" s="63">
        <v>8</v>
      </c>
      <c r="K125" s="64">
        <f t="shared" si="9"/>
        <v>-6</v>
      </c>
      <c r="L125" s="65">
        <f>'[1]March 2025'!S125</f>
        <v>10</v>
      </c>
      <c r="M125" s="65"/>
      <c r="N125" s="65"/>
      <c r="O125" s="65"/>
      <c r="P125" s="65"/>
      <c r="Q125" s="65">
        <f t="shared" si="6"/>
        <v>10</v>
      </c>
      <c r="R125" s="65"/>
      <c r="S125" s="65">
        <f t="shared" si="7"/>
        <v>10</v>
      </c>
      <c r="T125" s="78" t="s">
        <v>703</v>
      </c>
    </row>
    <row r="126" spans="1:20" ht="20" customHeight="1">
      <c r="A126" s="48">
        <f>K126</f>
        <v>-1</v>
      </c>
      <c r="B126" s="49">
        <v>119</v>
      </c>
      <c r="C126" s="50" t="s">
        <v>378</v>
      </c>
      <c r="D126" s="51" t="s">
        <v>704</v>
      </c>
      <c r="E126" s="82" t="s">
        <v>705</v>
      </c>
      <c r="F126" s="52">
        <v>9</v>
      </c>
      <c r="G126" s="89">
        <v>4</v>
      </c>
      <c r="H126" s="54"/>
      <c r="I126" s="54"/>
      <c r="J126" s="54" t="s">
        <v>629</v>
      </c>
      <c r="K126" s="55">
        <f t="shared" si="9"/>
        <v>-1</v>
      </c>
      <c r="L126" s="56">
        <f>'[1]March 2025'!S126</f>
        <v>6</v>
      </c>
      <c r="M126" s="56"/>
      <c r="N126" s="56">
        <v>2</v>
      </c>
      <c r="O126" s="56"/>
      <c r="P126" s="56"/>
      <c r="Q126" s="56">
        <f>L126+N126</f>
        <v>8</v>
      </c>
      <c r="R126" s="56"/>
      <c r="S126" s="56">
        <f t="shared" si="7"/>
        <v>8</v>
      </c>
      <c r="T126" s="57" t="s">
        <v>1005</v>
      </c>
    </row>
    <row r="127" spans="1:20" ht="20" customHeight="1">
      <c r="A127" s="58"/>
      <c r="B127" s="59">
        <v>120</v>
      </c>
      <c r="C127" s="70" t="s">
        <v>306</v>
      </c>
      <c r="D127" s="71" t="s">
        <v>707</v>
      </c>
      <c r="E127" s="71" t="s">
        <v>142</v>
      </c>
      <c r="F127" s="73">
        <v>2</v>
      </c>
      <c r="G127" s="74">
        <v>2</v>
      </c>
      <c r="H127" s="63">
        <v>1</v>
      </c>
      <c r="I127" s="63">
        <v>1</v>
      </c>
      <c r="J127" s="63"/>
      <c r="K127" s="64">
        <f t="shared" si="9"/>
        <v>0</v>
      </c>
      <c r="L127" s="65">
        <f>'[1]March 2025'!S127</f>
        <v>2</v>
      </c>
      <c r="M127" s="65"/>
      <c r="N127" s="65"/>
      <c r="O127" s="65"/>
      <c r="P127" s="65"/>
      <c r="Q127" s="65">
        <f t="shared" si="6"/>
        <v>2</v>
      </c>
      <c r="R127" s="65"/>
      <c r="S127" s="65">
        <f t="shared" si="7"/>
        <v>2</v>
      </c>
      <c r="T127" s="66"/>
    </row>
    <row r="128" spans="1:20" ht="20" customHeight="1">
      <c r="A128" s="48">
        <f>K128</f>
        <v>-2</v>
      </c>
      <c r="B128" s="49">
        <v>121</v>
      </c>
      <c r="C128" s="50" t="s">
        <v>376</v>
      </c>
      <c r="D128" s="51" t="s">
        <v>370</v>
      </c>
      <c r="E128" s="82" t="s">
        <v>377</v>
      </c>
      <c r="F128" s="52">
        <v>24</v>
      </c>
      <c r="G128" s="69">
        <v>1</v>
      </c>
      <c r="H128" s="54"/>
      <c r="I128" s="54"/>
      <c r="J128" s="54" t="s">
        <v>629</v>
      </c>
      <c r="K128" s="55">
        <f t="shared" si="9"/>
        <v>-2</v>
      </c>
      <c r="L128" s="56">
        <f>'[1]March 2025'!S128</f>
        <v>20</v>
      </c>
      <c r="M128" s="56"/>
      <c r="N128" s="56">
        <v>2</v>
      </c>
      <c r="O128" s="56"/>
      <c r="P128" s="56"/>
      <c r="Q128" s="56">
        <f>L128+N128</f>
        <v>22</v>
      </c>
      <c r="R128" s="56"/>
      <c r="S128" s="56">
        <f t="shared" si="7"/>
        <v>22</v>
      </c>
      <c r="T128" s="57" t="s">
        <v>1005</v>
      </c>
    </row>
    <row r="129" spans="1:20" ht="20" customHeight="1">
      <c r="A129" s="58">
        <f>K129</f>
        <v>-10</v>
      </c>
      <c r="B129" s="59">
        <v>122</v>
      </c>
      <c r="C129" s="70" t="s">
        <v>401</v>
      </c>
      <c r="D129" s="71" t="s">
        <v>709</v>
      </c>
      <c r="E129" s="72" t="s">
        <v>710</v>
      </c>
      <c r="F129" s="73">
        <v>10</v>
      </c>
      <c r="G129" s="74">
        <v>2</v>
      </c>
      <c r="H129" s="63"/>
      <c r="I129" s="410" t="s">
        <v>629</v>
      </c>
      <c r="J129" s="411"/>
      <c r="K129" s="64">
        <f t="shared" si="9"/>
        <v>-10</v>
      </c>
      <c r="L129" s="65">
        <f>'[1]March 2025'!S129</f>
        <v>0</v>
      </c>
      <c r="M129" s="65"/>
      <c r="N129" s="65"/>
      <c r="O129" s="65"/>
      <c r="P129" s="65"/>
      <c r="Q129" s="65">
        <f t="shared" si="6"/>
        <v>0</v>
      </c>
      <c r="R129" s="65"/>
      <c r="S129" s="65">
        <f t="shared" si="7"/>
        <v>0</v>
      </c>
      <c r="T129" s="66"/>
    </row>
    <row r="130" spans="1:20" ht="20" customHeight="1">
      <c r="A130" s="48">
        <f>K130</f>
        <v>-1</v>
      </c>
      <c r="B130" s="49">
        <v>123</v>
      </c>
      <c r="C130" s="50" t="s">
        <v>402</v>
      </c>
      <c r="D130" s="51" t="s">
        <v>711</v>
      </c>
      <c r="E130" s="82" t="s">
        <v>712</v>
      </c>
      <c r="F130" s="52">
        <v>2</v>
      </c>
      <c r="G130" s="69">
        <v>2</v>
      </c>
      <c r="H130" s="54"/>
      <c r="I130" s="54"/>
      <c r="J130" s="54" t="s">
        <v>629</v>
      </c>
      <c r="K130" s="55">
        <f t="shared" si="9"/>
        <v>-1</v>
      </c>
      <c r="L130" s="56">
        <f>'[1]March 2025'!S130</f>
        <v>1</v>
      </c>
      <c r="M130" s="56"/>
      <c r="N130" s="56"/>
      <c r="O130" s="56"/>
      <c r="P130" s="56"/>
      <c r="Q130" s="56">
        <f t="shared" si="6"/>
        <v>1</v>
      </c>
      <c r="R130" s="56"/>
      <c r="S130" s="56">
        <f t="shared" si="7"/>
        <v>1</v>
      </c>
      <c r="T130" s="57" t="s">
        <v>182</v>
      </c>
    </row>
    <row r="131" spans="1:20" ht="20" customHeight="1">
      <c r="A131" s="58"/>
      <c r="B131" s="59">
        <v>124</v>
      </c>
      <c r="C131" s="70" t="s">
        <v>403</v>
      </c>
      <c r="D131" s="71" t="s">
        <v>713</v>
      </c>
      <c r="E131" s="71" t="s">
        <v>410</v>
      </c>
      <c r="F131" s="73">
        <v>2</v>
      </c>
      <c r="G131" s="74">
        <v>2</v>
      </c>
      <c r="H131" s="63"/>
      <c r="I131" s="410" t="s">
        <v>629</v>
      </c>
      <c r="J131" s="411"/>
      <c r="K131" s="64">
        <f t="shared" si="9"/>
        <v>0</v>
      </c>
      <c r="L131" s="65">
        <f>'[1]March 2025'!S131</f>
        <v>2</v>
      </c>
      <c r="M131" s="65"/>
      <c r="N131" s="65"/>
      <c r="O131" s="65"/>
      <c r="P131" s="65"/>
      <c r="Q131" s="65">
        <f t="shared" si="6"/>
        <v>2</v>
      </c>
      <c r="R131" s="65"/>
      <c r="S131" s="65">
        <f t="shared" si="7"/>
        <v>2</v>
      </c>
      <c r="T131" s="66"/>
    </row>
    <row r="132" spans="1:20" ht="20" customHeight="1">
      <c r="A132" s="48">
        <f t="shared" ref="A132:A143" si="10">K132</f>
        <v>-4</v>
      </c>
      <c r="B132" s="49">
        <v>125</v>
      </c>
      <c r="C132" s="90" t="s">
        <v>714</v>
      </c>
      <c r="D132" s="67" t="s">
        <v>715</v>
      </c>
      <c r="E132" s="67" t="s">
        <v>716</v>
      </c>
      <c r="F132" s="68">
        <v>4</v>
      </c>
      <c r="G132" s="69">
        <v>4</v>
      </c>
      <c r="H132" s="54"/>
      <c r="I132" s="54"/>
      <c r="J132" s="54"/>
      <c r="K132" s="55">
        <f t="shared" si="9"/>
        <v>-4</v>
      </c>
      <c r="L132" s="56">
        <f>'[1]March 2025'!S132</f>
        <v>0</v>
      </c>
      <c r="M132" s="56"/>
      <c r="N132" s="56"/>
      <c r="O132" s="56"/>
      <c r="P132" s="56"/>
      <c r="Q132" s="56">
        <f t="shared" si="6"/>
        <v>0</v>
      </c>
      <c r="R132" s="56"/>
      <c r="S132" s="56">
        <f t="shared" si="7"/>
        <v>0</v>
      </c>
      <c r="T132" s="57"/>
    </row>
    <row r="133" spans="1:20" ht="20" customHeight="1">
      <c r="A133" s="58">
        <f t="shared" si="10"/>
        <v>-2</v>
      </c>
      <c r="B133" s="59">
        <v>126</v>
      </c>
      <c r="C133" s="70" t="s">
        <v>404</v>
      </c>
      <c r="D133" s="71" t="s">
        <v>717</v>
      </c>
      <c r="E133" s="71" t="s">
        <v>411</v>
      </c>
      <c r="F133" s="73">
        <v>4</v>
      </c>
      <c r="G133" s="74">
        <v>4</v>
      </c>
      <c r="H133" s="63"/>
      <c r="I133" s="410" t="s">
        <v>629</v>
      </c>
      <c r="J133" s="411"/>
      <c r="K133" s="64">
        <f t="shared" si="9"/>
        <v>-2</v>
      </c>
      <c r="L133" s="65">
        <f>'[1]March 2025'!S133</f>
        <v>2</v>
      </c>
      <c r="M133" s="65"/>
      <c r="N133" s="65"/>
      <c r="O133" s="65"/>
      <c r="P133" s="65"/>
      <c r="Q133" s="65">
        <f t="shared" si="6"/>
        <v>2</v>
      </c>
      <c r="R133" s="65"/>
      <c r="S133" s="65">
        <f t="shared" si="7"/>
        <v>2</v>
      </c>
      <c r="T133" s="66" t="s">
        <v>182</v>
      </c>
    </row>
    <row r="134" spans="1:20" ht="20" customHeight="1">
      <c r="A134" s="48">
        <f t="shared" si="10"/>
        <v>-10</v>
      </c>
      <c r="B134" s="49">
        <v>127</v>
      </c>
      <c r="C134" s="90" t="s">
        <v>718</v>
      </c>
      <c r="D134" s="67" t="s">
        <v>719</v>
      </c>
      <c r="E134" s="67" t="s">
        <v>720</v>
      </c>
      <c r="F134" s="68">
        <v>10</v>
      </c>
      <c r="G134" s="69">
        <v>4</v>
      </c>
      <c r="H134" s="54"/>
      <c r="I134" s="54"/>
      <c r="J134" s="54"/>
      <c r="K134" s="55">
        <f t="shared" si="9"/>
        <v>-10</v>
      </c>
      <c r="L134" s="56">
        <f>'[1]March 2025'!S134</f>
        <v>0</v>
      </c>
      <c r="M134" s="56"/>
      <c r="N134" s="56"/>
      <c r="O134" s="56"/>
      <c r="P134" s="56"/>
      <c r="Q134" s="56">
        <f t="shared" si="6"/>
        <v>0</v>
      </c>
      <c r="R134" s="56"/>
      <c r="S134" s="56">
        <f t="shared" si="7"/>
        <v>0</v>
      </c>
      <c r="T134" s="57"/>
    </row>
    <row r="135" spans="1:20" ht="20" customHeight="1">
      <c r="A135" s="58">
        <f t="shared" si="10"/>
        <v>-4</v>
      </c>
      <c r="B135" s="59">
        <v>128</v>
      </c>
      <c r="C135" s="60" t="s">
        <v>721</v>
      </c>
      <c r="D135" s="61" t="s">
        <v>722</v>
      </c>
      <c r="E135" s="61" t="s">
        <v>723</v>
      </c>
      <c r="F135" s="59">
        <v>4</v>
      </c>
      <c r="G135" s="74">
        <v>4</v>
      </c>
      <c r="H135" s="63"/>
      <c r="I135" s="410" t="s">
        <v>629</v>
      </c>
      <c r="J135" s="411"/>
      <c r="K135" s="64">
        <f t="shared" si="9"/>
        <v>-4</v>
      </c>
      <c r="L135" s="65">
        <f>'[1]March 2025'!S135</f>
        <v>0</v>
      </c>
      <c r="M135" s="65"/>
      <c r="N135" s="65"/>
      <c r="O135" s="65"/>
      <c r="P135" s="65"/>
      <c r="Q135" s="65">
        <f t="shared" si="6"/>
        <v>0</v>
      </c>
      <c r="R135" s="65"/>
      <c r="S135" s="65">
        <f t="shared" si="7"/>
        <v>0</v>
      </c>
      <c r="T135" s="66" t="s">
        <v>182</v>
      </c>
    </row>
    <row r="136" spans="1:20" ht="20" customHeight="1">
      <c r="A136" s="48">
        <f t="shared" si="10"/>
        <v>-1</v>
      </c>
      <c r="B136" s="49">
        <v>129</v>
      </c>
      <c r="C136" s="90" t="s">
        <v>405</v>
      </c>
      <c r="D136" s="67" t="s">
        <v>724</v>
      </c>
      <c r="E136" s="67" t="s">
        <v>412</v>
      </c>
      <c r="F136" s="68">
        <v>2</v>
      </c>
      <c r="G136" s="69">
        <v>1</v>
      </c>
      <c r="H136" s="54"/>
      <c r="I136" s="54"/>
      <c r="J136" s="54" t="s">
        <v>629</v>
      </c>
      <c r="K136" s="55">
        <f t="shared" si="9"/>
        <v>-1</v>
      </c>
      <c r="L136" s="56">
        <f>'[1]March 2025'!S136</f>
        <v>1</v>
      </c>
      <c r="M136" s="56"/>
      <c r="N136" s="56"/>
      <c r="O136" s="56"/>
      <c r="P136" s="56"/>
      <c r="Q136" s="56">
        <f t="shared" si="6"/>
        <v>1</v>
      </c>
      <c r="R136" s="56"/>
      <c r="S136" s="56">
        <f t="shared" si="7"/>
        <v>1</v>
      </c>
      <c r="T136" s="57"/>
    </row>
    <row r="137" spans="1:20" ht="20" customHeight="1">
      <c r="A137" s="58">
        <f t="shared" si="10"/>
        <v>-1</v>
      </c>
      <c r="B137" s="59">
        <v>130</v>
      </c>
      <c r="C137" s="70" t="s">
        <v>406</v>
      </c>
      <c r="D137" s="71" t="s">
        <v>725</v>
      </c>
      <c r="E137" s="71" t="s">
        <v>413</v>
      </c>
      <c r="F137" s="73">
        <v>2</v>
      </c>
      <c r="G137" s="74">
        <v>4</v>
      </c>
      <c r="H137" s="63"/>
      <c r="I137" s="410" t="s">
        <v>629</v>
      </c>
      <c r="J137" s="411"/>
      <c r="K137" s="64">
        <f t="shared" si="9"/>
        <v>-1</v>
      </c>
      <c r="L137" s="65">
        <f>'[1]March 2025'!S137</f>
        <v>1</v>
      </c>
      <c r="M137" s="65"/>
      <c r="N137" s="65"/>
      <c r="O137" s="65"/>
      <c r="P137" s="65"/>
      <c r="Q137" s="65">
        <f t="shared" si="6"/>
        <v>1</v>
      </c>
      <c r="R137" s="65"/>
      <c r="S137" s="65">
        <f t="shared" si="7"/>
        <v>1</v>
      </c>
      <c r="T137" s="66"/>
    </row>
    <row r="138" spans="1:20" ht="20" customHeight="1">
      <c r="A138" s="48">
        <f t="shared" si="10"/>
        <v>-4</v>
      </c>
      <c r="B138" s="49">
        <v>131</v>
      </c>
      <c r="C138" s="50" t="s">
        <v>726</v>
      </c>
      <c r="D138" s="51" t="s">
        <v>727</v>
      </c>
      <c r="E138" s="82" t="s">
        <v>728</v>
      </c>
      <c r="F138" s="52">
        <v>4</v>
      </c>
      <c r="G138" s="69">
        <v>4</v>
      </c>
      <c r="H138" s="54"/>
      <c r="I138" s="54"/>
      <c r="J138" s="54"/>
      <c r="K138" s="55">
        <f t="shared" si="9"/>
        <v>-4</v>
      </c>
      <c r="L138" s="56">
        <f>'[1]March 2025'!S138</f>
        <v>0</v>
      </c>
      <c r="M138" s="56"/>
      <c r="N138" s="56"/>
      <c r="O138" s="56"/>
      <c r="P138" s="56"/>
      <c r="Q138" s="56">
        <f t="shared" ref="Q138:Q201" si="11">L138</f>
        <v>0</v>
      </c>
      <c r="R138" s="56"/>
      <c r="S138" s="56">
        <f t="shared" ref="S138:S201" si="12">Q138</f>
        <v>0</v>
      </c>
      <c r="T138" s="57"/>
    </row>
    <row r="139" spans="1:20" ht="20" customHeight="1">
      <c r="A139" s="58">
        <f t="shared" si="10"/>
        <v>-4</v>
      </c>
      <c r="B139" s="59">
        <v>132</v>
      </c>
      <c r="C139" s="60" t="s">
        <v>729</v>
      </c>
      <c r="D139" s="94" t="s">
        <v>730</v>
      </c>
      <c r="E139" s="61" t="s">
        <v>731</v>
      </c>
      <c r="F139" s="59">
        <v>4</v>
      </c>
      <c r="G139" s="74">
        <v>2</v>
      </c>
      <c r="H139" s="95"/>
      <c r="I139" s="95"/>
      <c r="J139" s="95"/>
      <c r="K139" s="64">
        <f t="shared" si="9"/>
        <v>-4</v>
      </c>
      <c r="L139" s="65">
        <f>'[1]March 2025'!S139</f>
        <v>0</v>
      </c>
      <c r="M139" s="65"/>
      <c r="N139" s="65"/>
      <c r="O139" s="65"/>
      <c r="P139" s="65"/>
      <c r="Q139" s="65">
        <f t="shared" si="11"/>
        <v>0</v>
      </c>
      <c r="R139" s="65"/>
      <c r="S139" s="65">
        <f t="shared" si="12"/>
        <v>0</v>
      </c>
      <c r="T139" s="66"/>
    </row>
    <row r="140" spans="1:20" ht="20" customHeight="1">
      <c r="A140" s="48">
        <f t="shared" si="10"/>
        <v>-2</v>
      </c>
      <c r="B140" s="49">
        <v>133</v>
      </c>
      <c r="C140" s="90" t="s">
        <v>732</v>
      </c>
      <c r="D140" s="67" t="s">
        <v>733</v>
      </c>
      <c r="E140" s="67" t="s">
        <v>734</v>
      </c>
      <c r="F140" s="68">
        <v>2</v>
      </c>
      <c r="G140" s="69">
        <v>2</v>
      </c>
      <c r="H140" s="54"/>
      <c r="I140" s="54"/>
      <c r="J140" s="54"/>
      <c r="K140" s="55">
        <f t="shared" si="9"/>
        <v>-2</v>
      </c>
      <c r="L140" s="56">
        <f>'[1]March 2025'!S140</f>
        <v>0</v>
      </c>
      <c r="M140" s="56"/>
      <c r="N140" s="56"/>
      <c r="O140" s="56"/>
      <c r="P140" s="56"/>
      <c r="Q140" s="56">
        <f t="shared" si="11"/>
        <v>0</v>
      </c>
      <c r="R140" s="56"/>
      <c r="S140" s="56">
        <f t="shared" si="12"/>
        <v>0</v>
      </c>
      <c r="T140" s="57"/>
    </row>
    <row r="141" spans="1:20" ht="20" customHeight="1">
      <c r="A141" s="58">
        <f t="shared" si="10"/>
        <v>-2</v>
      </c>
      <c r="B141" s="59">
        <v>134</v>
      </c>
      <c r="C141" s="60" t="s">
        <v>407</v>
      </c>
      <c r="D141" s="61" t="s">
        <v>735</v>
      </c>
      <c r="E141" s="61" t="s">
        <v>414</v>
      </c>
      <c r="F141" s="59">
        <v>2</v>
      </c>
      <c r="G141" s="74">
        <v>2</v>
      </c>
      <c r="H141" s="63"/>
      <c r="I141" s="63"/>
      <c r="J141" s="63"/>
      <c r="K141" s="64">
        <f t="shared" si="9"/>
        <v>-2</v>
      </c>
      <c r="L141" s="65">
        <f>'[1]March 2025'!S141</f>
        <v>0</v>
      </c>
      <c r="M141" s="65"/>
      <c r="N141" s="65"/>
      <c r="O141" s="65"/>
      <c r="P141" s="65"/>
      <c r="Q141" s="65">
        <f t="shared" si="11"/>
        <v>0</v>
      </c>
      <c r="R141" s="65"/>
      <c r="S141" s="65">
        <f t="shared" si="12"/>
        <v>0</v>
      </c>
      <c r="T141" s="66"/>
    </row>
    <row r="142" spans="1:20" ht="20" customHeight="1">
      <c r="A142" s="48">
        <f t="shared" si="10"/>
        <v>-2</v>
      </c>
      <c r="B142" s="49">
        <v>135</v>
      </c>
      <c r="C142" s="90" t="s">
        <v>408</v>
      </c>
      <c r="D142" s="67" t="s">
        <v>736</v>
      </c>
      <c r="E142" s="67" t="s">
        <v>200</v>
      </c>
      <c r="F142" s="68">
        <v>2</v>
      </c>
      <c r="G142" s="69">
        <v>2</v>
      </c>
      <c r="H142" s="96"/>
      <c r="I142" s="96"/>
      <c r="J142" s="97"/>
      <c r="K142" s="55">
        <f t="shared" si="9"/>
        <v>-2</v>
      </c>
      <c r="L142" s="56">
        <f>'[1]March 2025'!S142</f>
        <v>0</v>
      </c>
      <c r="M142" s="56"/>
      <c r="N142" s="56"/>
      <c r="O142" s="56"/>
      <c r="P142" s="56"/>
      <c r="Q142" s="56">
        <f t="shared" si="11"/>
        <v>0</v>
      </c>
      <c r="R142" s="56"/>
      <c r="S142" s="56">
        <f t="shared" si="12"/>
        <v>0</v>
      </c>
      <c r="T142" s="57"/>
    </row>
    <row r="143" spans="1:20" ht="20" customHeight="1">
      <c r="A143" s="58">
        <f t="shared" si="10"/>
        <v>-2</v>
      </c>
      <c r="B143" s="59">
        <v>136</v>
      </c>
      <c r="C143" s="60" t="s">
        <v>737</v>
      </c>
      <c r="D143" s="61" t="s">
        <v>738</v>
      </c>
      <c r="E143" s="61" t="s">
        <v>739</v>
      </c>
      <c r="F143" s="59">
        <v>2</v>
      </c>
      <c r="G143" s="62">
        <v>2</v>
      </c>
      <c r="H143" s="98"/>
      <c r="I143" s="98"/>
      <c r="J143" s="98"/>
      <c r="K143" s="64">
        <f t="shared" si="9"/>
        <v>-2</v>
      </c>
      <c r="L143" s="65">
        <f>'[1]March 2025'!S143</f>
        <v>0</v>
      </c>
      <c r="M143" s="65"/>
      <c r="N143" s="65"/>
      <c r="O143" s="65"/>
      <c r="P143" s="65"/>
      <c r="Q143" s="65">
        <f t="shared" si="11"/>
        <v>0</v>
      </c>
      <c r="R143" s="65"/>
      <c r="S143" s="65">
        <f t="shared" si="12"/>
        <v>0</v>
      </c>
      <c r="T143" s="66"/>
    </row>
    <row r="144" spans="1:20" ht="20" customHeight="1">
      <c r="A144" s="48"/>
      <c r="B144" s="49">
        <v>137</v>
      </c>
      <c r="C144" s="90" t="s">
        <v>316</v>
      </c>
      <c r="D144" s="67" t="s">
        <v>740</v>
      </c>
      <c r="E144" s="67" t="s">
        <v>69</v>
      </c>
      <c r="F144" s="68">
        <v>9</v>
      </c>
      <c r="G144" s="69">
        <v>1</v>
      </c>
      <c r="H144" s="96">
        <v>7</v>
      </c>
      <c r="I144" s="96">
        <v>2</v>
      </c>
      <c r="J144" s="97">
        <v>4</v>
      </c>
      <c r="K144" s="55">
        <f t="shared" si="9"/>
        <v>4</v>
      </c>
      <c r="L144" s="56">
        <f>'[1]March 2025'!S144</f>
        <v>13</v>
      </c>
      <c r="M144" s="56"/>
      <c r="N144" s="56"/>
      <c r="O144" s="56"/>
      <c r="P144" s="56"/>
      <c r="Q144" s="56">
        <f t="shared" si="11"/>
        <v>13</v>
      </c>
      <c r="R144" s="56"/>
      <c r="S144" s="56">
        <f t="shared" si="12"/>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9"/>
        <v>0</v>
      </c>
      <c r="L145" s="65">
        <f>'[1]March 2025'!S145</f>
        <v>2</v>
      </c>
      <c r="M145" s="65"/>
      <c r="N145" s="65"/>
      <c r="O145" s="65"/>
      <c r="P145" s="65"/>
      <c r="Q145" s="65">
        <f t="shared" si="11"/>
        <v>2</v>
      </c>
      <c r="R145" s="65"/>
      <c r="S145" s="65">
        <f t="shared" si="12"/>
        <v>2</v>
      </c>
      <c r="T145" s="66"/>
    </row>
    <row r="146" spans="1:20" ht="20" customHeight="1">
      <c r="A146" s="48">
        <f>K146</f>
        <v>-1</v>
      </c>
      <c r="B146" s="49">
        <v>139</v>
      </c>
      <c r="C146" s="50" t="s">
        <v>367</v>
      </c>
      <c r="D146" s="51" t="s">
        <v>743</v>
      </c>
      <c r="E146" s="51" t="s">
        <v>744</v>
      </c>
      <c r="F146" s="52">
        <v>5</v>
      </c>
      <c r="G146" s="89">
        <v>2</v>
      </c>
      <c r="H146" s="97"/>
      <c r="I146" s="97">
        <v>4</v>
      </c>
      <c r="J146" s="97"/>
      <c r="K146" s="55">
        <f t="shared" si="9"/>
        <v>-1</v>
      </c>
      <c r="L146" s="56">
        <f>'[1]March 2025'!S146</f>
        <v>4</v>
      </c>
      <c r="M146" s="56"/>
      <c r="N146" s="56"/>
      <c r="O146" s="56"/>
      <c r="P146" s="56"/>
      <c r="Q146" s="56">
        <f t="shared" si="11"/>
        <v>4</v>
      </c>
      <c r="R146" s="56"/>
      <c r="S146" s="56">
        <f t="shared" si="12"/>
        <v>4</v>
      </c>
      <c r="T146" s="57" t="s">
        <v>182</v>
      </c>
    </row>
    <row r="147" spans="1:20" ht="20" customHeight="1">
      <c r="A147" s="58"/>
      <c r="B147" s="59">
        <v>140</v>
      </c>
      <c r="C147" s="70" t="s">
        <v>365</v>
      </c>
      <c r="D147" s="71" t="s">
        <v>746</v>
      </c>
      <c r="E147" s="72" t="s">
        <v>747</v>
      </c>
      <c r="F147" s="73">
        <v>10</v>
      </c>
      <c r="G147" s="62">
        <v>2</v>
      </c>
      <c r="H147" s="98"/>
      <c r="I147" s="410" t="s">
        <v>629</v>
      </c>
      <c r="J147" s="411"/>
      <c r="K147" s="64">
        <f t="shared" si="9"/>
        <v>2</v>
      </c>
      <c r="L147" s="65">
        <f>'[1]March 2025'!S147</f>
        <v>12</v>
      </c>
      <c r="M147" s="65"/>
      <c r="N147" s="65"/>
      <c r="O147" s="65"/>
      <c r="P147" s="65"/>
      <c r="Q147" s="65">
        <f t="shared" si="11"/>
        <v>12</v>
      </c>
      <c r="R147" s="65"/>
      <c r="S147" s="65">
        <f t="shared" si="12"/>
        <v>12</v>
      </c>
      <c r="T147" s="66"/>
    </row>
    <row r="148" spans="1:20" ht="20" customHeight="1">
      <c r="A148" s="48">
        <f>K148</f>
        <v>-3</v>
      </c>
      <c r="B148" s="49">
        <v>141</v>
      </c>
      <c r="C148" s="50" t="s">
        <v>359</v>
      </c>
      <c r="D148" s="51" t="s">
        <v>748</v>
      </c>
      <c r="E148" s="82" t="s">
        <v>156</v>
      </c>
      <c r="F148" s="52">
        <v>11</v>
      </c>
      <c r="G148" s="89">
        <v>4</v>
      </c>
      <c r="H148" s="97"/>
      <c r="I148" s="97"/>
      <c r="J148" s="97"/>
      <c r="K148" s="55">
        <f t="shared" si="9"/>
        <v>-3</v>
      </c>
      <c r="L148" s="56">
        <f>'[1]March 2025'!S148</f>
        <v>8</v>
      </c>
      <c r="M148" s="56"/>
      <c r="N148" s="56"/>
      <c r="O148" s="56"/>
      <c r="P148" s="56"/>
      <c r="Q148" s="56">
        <f t="shared" si="11"/>
        <v>8</v>
      </c>
      <c r="R148" s="56"/>
      <c r="S148" s="56">
        <f t="shared" si="12"/>
        <v>8</v>
      </c>
      <c r="T148" s="57" t="s">
        <v>574</v>
      </c>
    </row>
    <row r="149" spans="1:20" ht="20" customHeight="1">
      <c r="A149" s="58"/>
      <c r="B149" s="59">
        <v>142</v>
      </c>
      <c r="C149" s="70" t="s">
        <v>246</v>
      </c>
      <c r="D149" s="71" t="s">
        <v>749</v>
      </c>
      <c r="E149" s="71" t="s">
        <v>750</v>
      </c>
      <c r="F149" s="73">
        <v>2</v>
      </c>
      <c r="G149" s="62">
        <v>2</v>
      </c>
      <c r="H149" s="98">
        <v>1</v>
      </c>
      <c r="I149" s="98">
        <v>1</v>
      </c>
      <c r="J149" s="98"/>
      <c r="K149" s="64">
        <f t="shared" si="9"/>
        <v>0</v>
      </c>
      <c r="L149" s="65">
        <f>'[1]March 2025'!S149</f>
        <v>2</v>
      </c>
      <c r="M149" s="65"/>
      <c r="N149" s="65"/>
      <c r="O149" s="65"/>
      <c r="P149" s="65"/>
      <c r="Q149" s="65">
        <f t="shared" si="11"/>
        <v>2</v>
      </c>
      <c r="R149" s="65"/>
      <c r="S149" s="65">
        <f t="shared" si="12"/>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9"/>
        <v>-1</v>
      </c>
      <c r="L150" s="56">
        <f>'[1]March 2025'!S150</f>
        <v>13</v>
      </c>
      <c r="M150" s="56"/>
      <c r="N150" s="56"/>
      <c r="O150" s="56"/>
      <c r="P150" s="56"/>
      <c r="Q150" s="56">
        <f t="shared" si="11"/>
        <v>13</v>
      </c>
      <c r="R150" s="56"/>
      <c r="S150" s="56">
        <f t="shared" si="12"/>
        <v>13</v>
      </c>
      <c r="T150" s="57"/>
    </row>
    <row r="151" spans="1:20" ht="20" customHeight="1">
      <c r="A151" s="58"/>
      <c r="B151" s="59">
        <v>144</v>
      </c>
      <c r="C151" s="70" t="s">
        <v>392</v>
      </c>
      <c r="D151" s="71" t="s">
        <v>753</v>
      </c>
      <c r="E151" s="87" t="s">
        <v>49</v>
      </c>
      <c r="F151" s="73">
        <v>6</v>
      </c>
      <c r="G151" s="62">
        <v>3</v>
      </c>
      <c r="H151" s="98">
        <v>3</v>
      </c>
      <c r="I151" s="98">
        <v>3</v>
      </c>
      <c r="J151" s="98">
        <v>2</v>
      </c>
      <c r="K151" s="64">
        <f t="shared" si="9"/>
        <v>5</v>
      </c>
      <c r="L151" s="65">
        <f>'[1]March 2025'!S151</f>
        <v>11</v>
      </c>
      <c r="M151" s="65"/>
      <c r="N151" s="65"/>
      <c r="O151" s="65"/>
      <c r="P151" s="65"/>
      <c r="Q151" s="65">
        <f t="shared" si="11"/>
        <v>11</v>
      </c>
      <c r="R151" s="65"/>
      <c r="S151" s="65">
        <f t="shared" si="12"/>
        <v>11</v>
      </c>
      <c r="T151" s="66" t="s">
        <v>678</v>
      </c>
    </row>
    <row r="152" spans="1:20" ht="20" customHeight="1">
      <c r="A152" s="48"/>
      <c r="B152" s="49">
        <v>145</v>
      </c>
      <c r="C152" s="50" t="s">
        <v>300</v>
      </c>
      <c r="D152" s="51" t="s">
        <v>754</v>
      </c>
      <c r="E152" s="51" t="s">
        <v>755</v>
      </c>
      <c r="F152" s="52">
        <v>4</v>
      </c>
      <c r="G152" s="89">
        <v>4</v>
      </c>
      <c r="H152" s="97">
        <v>2</v>
      </c>
      <c r="I152" s="97">
        <v>2</v>
      </c>
      <c r="J152" s="97"/>
      <c r="K152" s="55">
        <f t="shared" si="9"/>
        <v>0</v>
      </c>
      <c r="L152" s="56">
        <f>'[1]March 2025'!S152</f>
        <v>4</v>
      </c>
      <c r="M152" s="56"/>
      <c r="N152" s="56"/>
      <c r="O152" s="56"/>
      <c r="P152" s="56"/>
      <c r="Q152" s="56">
        <f t="shared" si="11"/>
        <v>4</v>
      </c>
      <c r="R152" s="56"/>
      <c r="S152" s="56">
        <f t="shared" si="12"/>
        <v>4</v>
      </c>
      <c r="T152" s="57"/>
    </row>
    <row r="153" spans="1:20" ht="20" customHeight="1">
      <c r="A153" s="58"/>
      <c r="B153" s="59">
        <v>146</v>
      </c>
      <c r="C153" s="70" t="s">
        <v>756</v>
      </c>
      <c r="D153" s="71" t="s">
        <v>757</v>
      </c>
      <c r="E153" s="71" t="s">
        <v>758</v>
      </c>
      <c r="F153" s="73">
        <v>10</v>
      </c>
      <c r="G153" s="62">
        <v>4</v>
      </c>
      <c r="H153" s="98">
        <v>3</v>
      </c>
      <c r="I153" s="98">
        <v>7</v>
      </c>
      <c r="J153" s="98"/>
      <c r="K153" s="64">
        <f t="shared" si="9"/>
        <v>0</v>
      </c>
      <c r="L153" s="65">
        <f>'[1]March 2025'!S153</f>
        <v>10</v>
      </c>
      <c r="M153" s="65"/>
      <c r="N153" s="65"/>
      <c r="O153" s="65"/>
      <c r="P153" s="65"/>
      <c r="Q153" s="65">
        <f t="shared" si="11"/>
        <v>10</v>
      </c>
      <c r="R153" s="65"/>
      <c r="S153" s="65">
        <f t="shared" si="12"/>
        <v>10</v>
      </c>
      <c r="T153" s="66"/>
    </row>
    <row r="154" spans="1:20" ht="20" customHeight="1">
      <c r="A154" s="48">
        <f>K154</f>
        <v>-2</v>
      </c>
      <c r="B154" s="49">
        <v>147</v>
      </c>
      <c r="C154" s="50" t="s">
        <v>759</v>
      </c>
      <c r="D154" s="51" t="s">
        <v>760</v>
      </c>
      <c r="E154" s="51" t="s">
        <v>761</v>
      </c>
      <c r="F154" s="52">
        <v>2</v>
      </c>
      <c r="G154" s="89">
        <v>4</v>
      </c>
      <c r="H154" s="97"/>
      <c r="I154" s="97"/>
      <c r="J154" s="97"/>
      <c r="K154" s="55">
        <f t="shared" si="9"/>
        <v>-2</v>
      </c>
      <c r="L154" s="56">
        <f>'[1]March 2025'!S154</f>
        <v>0</v>
      </c>
      <c r="M154" s="56"/>
      <c r="N154" s="56"/>
      <c r="O154" s="56"/>
      <c r="P154" s="56"/>
      <c r="Q154" s="56">
        <f t="shared" si="11"/>
        <v>0</v>
      </c>
      <c r="R154" s="56"/>
      <c r="S154" s="56">
        <f t="shared" si="12"/>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9"/>
        <v>-1</v>
      </c>
      <c r="L155" s="65">
        <f>'[1]March 2025'!S155</f>
        <v>3</v>
      </c>
      <c r="M155" s="65"/>
      <c r="N155" s="65"/>
      <c r="O155" s="65"/>
      <c r="P155" s="65"/>
      <c r="Q155" s="65">
        <f t="shared" si="11"/>
        <v>3</v>
      </c>
      <c r="R155" s="65"/>
      <c r="S155" s="65">
        <f t="shared" si="12"/>
        <v>3</v>
      </c>
      <c r="T155" s="66" t="s">
        <v>182</v>
      </c>
    </row>
    <row r="156" spans="1:20" ht="20" customHeight="1">
      <c r="A156" s="48" t="s">
        <v>182</v>
      </c>
      <c r="B156" s="49">
        <v>149</v>
      </c>
      <c r="C156" s="50" t="s">
        <v>400</v>
      </c>
      <c r="D156" s="51" t="s">
        <v>764</v>
      </c>
      <c r="E156" s="51" t="s">
        <v>231</v>
      </c>
      <c r="F156" s="52">
        <v>8</v>
      </c>
      <c r="G156" s="89">
        <v>4</v>
      </c>
      <c r="H156" s="97">
        <v>4</v>
      </c>
      <c r="I156" s="97">
        <v>1</v>
      </c>
      <c r="J156" s="97"/>
      <c r="K156" s="55">
        <f t="shared" si="9"/>
        <v>3</v>
      </c>
      <c r="L156" s="56">
        <f>'[1]March 2025'!S156</f>
        <v>11</v>
      </c>
      <c r="M156" s="56"/>
      <c r="N156" s="56"/>
      <c r="O156" s="56"/>
      <c r="P156" s="56"/>
      <c r="Q156" s="56">
        <f t="shared" si="11"/>
        <v>11</v>
      </c>
      <c r="R156" s="56"/>
      <c r="S156" s="56">
        <f t="shared" si="12"/>
        <v>11</v>
      </c>
      <c r="T156" s="57"/>
    </row>
    <row r="157" spans="1:20" ht="20" customHeight="1">
      <c r="A157" s="58">
        <f>K157</f>
        <v>-5</v>
      </c>
      <c r="B157" s="59">
        <v>150</v>
      </c>
      <c r="C157" s="70" t="s">
        <v>289</v>
      </c>
      <c r="D157" s="71" t="s">
        <v>766</v>
      </c>
      <c r="E157" s="87" t="s">
        <v>227</v>
      </c>
      <c r="F157" s="73">
        <v>8</v>
      </c>
      <c r="G157" s="62">
        <v>4</v>
      </c>
      <c r="H157" s="98">
        <v>1</v>
      </c>
      <c r="I157" s="98">
        <v>2</v>
      </c>
      <c r="J157" s="98"/>
      <c r="K157" s="64">
        <f t="shared" si="9"/>
        <v>-5</v>
      </c>
      <c r="L157" s="65">
        <f>'[1]March 2025'!S157</f>
        <v>3</v>
      </c>
      <c r="M157" s="65"/>
      <c r="N157" s="65"/>
      <c r="O157" s="65"/>
      <c r="P157" s="65"/>
      <c r="Q157" s="65">
        <f t="shared" si="11"/>
        <v>3</v>
      </c>
      <c r="R157" s="65"/>
      <c r="S157" s="65">
        <f t="shared" si="12"/>
        <v>3</v>
      </c>
      <c r="T157" s="66" t="s">
        <v>182</v>
      </c>
    </row>
    <row r="158" spans="1:20" ht="20" customHeight="1">
      <c r="A158" s="48"/>
      <c r="B158" s="49">
        <v>151</v>
      </c>
      <c r="C158" s="50" t="s">
        <v>301</v>
      </c>
      <c r="D158" s="51" t="s">
        <v>767</v>
      </c>
      <c r="E158" s="88" t="s">
        <v>768</v>
      </c>
      <c r="F158" s="52">
        <v>4</v>
      </c>
      <c r="G158" s="89">
        <v>4</v>
      </c>
      <c r="H158" s="97">
        <v>2</v>
      </c>
      <c r="I158" s="97">
        <v>2</v>
      </c>
      <c r="J158" s="97"/>
      <c r="K158" s="55">
        <f t="shared" si="9"/>
        <v>3</v>
      </c>
      <c r="L158" s="56">
        <f>'[1]March 2025'!S158</f>
        <v>7</v>
      </c>
      <c r="M158" s="56"/>
      <c r="N158" s="56"/>
      <c r="O158" s="56"/>
      <c r="P158" s="56"/>
      <c r="Q158" s="56">
        <f t="shared" si="11"/>
        <v>7</v>
      </c>
      <c r="R158" s="56"/>
      <c r="S158" s="56">
        <f t="shared" si="12"/>
        <v>7</v>
      </c>
      <c r="T158" s="57" t="s">
        <v>182</v>
      </c>
    </row>
    <row r="159" spans="1:20" ht="20" customHeight="1">
      <c r="A159" s="58"/>
      <c r="B159" s="59">
        <v>152</v>
      </c>
      <c r="C159" s="70" t="s">
        <v>385</v>
      </c>
      <c r="D159" s="71" t="s">
        <v>212</v>
      </c>
      <c r="E159" s="71" t="s">
        <v>217</v>
      </c>
      <c r="F159" s="73">
        <v>10</v>
      </c>
      <c r="G159" s="62">
        <v>1</v>
      </c>
      <c r="H159" s="98">
        <v>3</v>
      </c>
      <c r="I159" s="98">
        <v>5</v>
      </c>
      <c r="J159" s="98">
        <v>5</v>
      </c>
      <c r="K159" s="64">
        <f t="shared" si="9"/>
        <v>3</v>
      </c>
      <c r="L159" s="65">
        <f>'[1]March 2025'!S159</f>
        <v>13</v>
      </c>
      <c r="M159" s="65"/>
      <c r="N159" s="65"/>
      <c r="O159" s="65"/>
      <c r="P159" s="65"/>
      <c r="Q159" s="65">
        <f t="shared" si="11"/>
        <v>13</v>
      </c>
      <c r="R159" s="65"/>
      <c r="S159" s="65">
        <f t="shared" si="12"/>
        <v>13</v>
      </c>
      <c r="T159" s="66" t="s">
        <v>182</v>
      </c>
    </row>
    <row r="160" spans="1:20" ht="20" customHeight="1">
      <c r="A160" s="48">
        <f>K160</f>
        <v>-2</v>
      </c>
      <c r="B160" s="49">
        <v>153</v>
      </c>
      <c r="C160" s="50" t="s">
        <v>340</v>
      </c>
      <c r="D160" s="51" t="s">
        <v>770</v>
      </c>
      <c r="E160" s="93" t="s">
        <v>153</v>
      </c>
      <c r="F160" s="52">
        <v>4</v>
      </c>
      <c r="G160" s="89">
        <v>4</v>
      </c>
      <c r="H160" s="97">
        <v>1</v>
      </c>
      <c r="I160" s="97">
        <v>1</v>
      </c>
      <c r="J160" s="97"/>
      <c r="K160" s="55">
        <f t="shared" si="9"/>
        <v>-2</v>
      </c>
      <c r="L160" s="56">
        <f>'[1]March 2025'!S160</f>
        <v>2</v>
      </c>
      <c r="M160" s="56"/>
      <c r="N160" s="56"/>
      <c r="O160" s="56"/>
      <c r="P160" s="56"/>
      <c r="Q160" s="56">
        <f t="shared" si="11"/>
        <v>2</v>
      </c>
      <c r="R160" s="56"/>
      <c r="S160" s="56">
        <f t="shared" si="12"/>
        <v>2</v>
      </c>
      <c r="T160" s="57"/>
    </row>
    <row r="161" spans="1:21" ht="20" customHeight="1">
      <c r="A161" s="58"/>
      <c r="B161" s="59">
        <v>154</v>
      </c>
      <c r="C161" s="70" t="s">
        <v>285</v>
      </c>
      <c r="D161" s="71" t="s">
        <v>771</v>
      </c>
      <c r="E161" s="71" t="s">
        <v>260</v>
      </c>
      <c r="F161" s="73">
        <v>2</v>
      </c>
      <c r="G161" s="62">
        <v>2</v>
      </c>
      <c r="H161" s="98">
        <v>1</v>
      </c>
      <c r="I161" s="98">
        <v>1</v>
      </c>
      <c r="J161" s="98"/>
      <c r="K161" s="64">
        <f t="shared" si="9"/>
        <v>0</v>
      </c>
      <c r="L161" s="65">
        <f>'[1]March 2025'!S161</f>
        <v>2</v>
      </c>
      <c r="M161" s="65"/>
      <c r="N161" s="65"/>
      <c r="O161" s="65"/>
      <c r="P161" s="65"/>
      <c r="Q161" s="65">
        <f t="shared" si="11"/>
        <v>2</v>
      </c>
      <c r="R161" s="65"/>
      <c r="S161" s="65">
        <f t="shared" si="12"/>
        <v>2</v>
      </c>
      <c r="T161" s="66"/>
    </row>
    <row r="162" spans="1:21" ht="20" customHeight="1">
      <c r="A162" s="48"/>
      <c r="B162" s="49">
        <v>155</v>
      </c>
      <c r="C162" s="50" t="s">
        <v>307</v>
      </c>
      <c r="D162" s="51" t="s">
        <v>772</v>
      </c>
      <c r="E162" s="51" t="s">
        <v>773</v>
      </c>
      <c r="F162" s="52">
        <v>3</v>
      </c>
      <c r="G162" s="89">
        <v>1</v>
      </c>
      <c r="H162" s="54">
        <v>2</v>
      </c>
      <c r="I162" s="100">
        <v>3</v>
      </c>
      <c r="J162" s="54"/>
      <c r="K162" s="55">
        <f t="shared" si="9"/>
        <v>2</v>
      </c>
      <c r="L162" s="56">
        <f>'[1]March 2025'!S162</f>
        <v>5</v>
      </c>
      <c r="M162" s="56"/>
      <c r="N162" s="56"/>
      <c r="O162" s="56"/>
      <c r="P162" s="56"/>
      <c r="Q162" s="56">
        <f t="shared" si="11"/>
        <v>5</v>
      </c>
      <c r="R162" s="56"/>
      <c r="S162" s="56">
        <f t="shared" si="12"/>
        <v>5</v>
      </c>
      <c r="T162" s="57" t="s">
        <v>182</v>
      </c>
    </row>
    <row r="163" spans="1:21" ht="20" customHeight="1">
      <c r="A163" s="58">
        <f>K163</f>
        <v>-1</v>
      </c>
      <c r="B163" s="59">
        <v>156</v>
      </c>
      <c r="C163" s="70" t="s">
        <v>313</v>
      </c>
      <c r="D163" s="71" t="s">
        <v>774</v>
      </c>
      <c r="E163" s="85" t="s">
        <v>65</v>
      </c>
      <c r="F163" s="73">
        <v>2</v>
      </c>
      <c r="G163" s="62">
        <v>1</v>
      </c>
      <c r="H163" s="63">
        <v>1</v>
      </c>
      <c r="I163" s="63"/>
      <c r="J163" s="63"/>
      <c r="K163" s="64">
        <f t="shared" si="9"/>
        <v>-1</v>
      </c>
      <c r="L163" s="65">
        <f>'[1]March 2025'!S163</f>
        <v>1</v>
      </c>
      <c r="M163" s="65"/>
      <c r="N163" s="65"/>
      <c r="O163" s="65"/>
      <c r="P163" s="65"/>
      <c r="Q163" s="65">
        <f t="shared" si="11"/>
        <v>1</v>
      </c>
      <c r="R163" s="65"/>
      <c r="S163" s="65">
        <f t="shared" si="12"/>
        <v>1</v>
      </c>
      <c r="T163" s="66"/>
    </row>
    <row r="164" spans="1:21" ht="20" customHeight="1">
      <c r="A164" s="48"/>
      <c r="B164" s="49">
        <v>157</v>
      </c>
      <c r="C164" s="50" t="s">
        <v>349</v>
      </c>
      <c r="D164" s="51" t="s">
        <v>775</v>
      </c>
      <c r="E164" s="51" t="s">
        <v>127</v>
      </c>
      <c r="F164" s="52">
        <v>11</v>
      </c>
      <c r="G164" s="69">
        <v>2</v>
      </c>
      <c r="H164" s="54">
        <v>7</v>
      </c>
      <c r="I164" s="54">
        <v>2</v>
      </c>
      <c r="J164" s="54">
        <v>3</v>
      </c>
      <c r="K164" s="55">
        <f t="shared" si="9"/>
        <v>1</v>
      </c>
      <c r="L164" s="56">
        <f>'[1]March 2025'!S164</f>
        <v>12</v>
      </c>
      <c r="M164" s="56"/>
      <c r="N164" s="56"/>
      <c r="O164" s="56"/>
      <c r="P164" s="56"/>
      <c r="Q164" s="56">
        <f t="shared" si="11"/>
        <v>12</v>
      </c>
      <c r="R164" s="56"/>
      <c r="S164" s="56">
        <f t="shared" si="12"/>
        <v>12</v>
      </c>
      <c r="T164" s="78" t="s">
        <v>990</v>
      </c>
    </row>
    <row r="165" spans="1:21" ht="20" customHeight="1">
      <c r="A165" s="58">
        <f>K165</f>
        <v>-2</v>
      </c>
      <c r="B165" s="59">
        <v>158</v>
      </c>
      <c r="C165" s="70" t="s">
        <v>341</v>
      </c>
      <c r="D165" s="71" t="s">
        <v>777</v>
      </c>
      <c r="E165" s="71" t="s">
        <v>113</v>
      </c>
      <c r="F165" s="73">
        <v>7</v>
      </c>
      <c r="G165" s="74">
        <v>1</v>
      </c>
      <c r="H165" s="63">
        <v>4</v>
      </c>
      <c r="I165" s="63">
        <v>2</v>
      </c>
      <c r="J165" s="63"/>
      <c r="K165" s="64">
        <f t="shared" si="9"/>
        <v>-2</v>
      </c>
      <c r="L165" s="65">
        <f>'[1]March 2025'!S165</f>
        <v>5</v>
      </c>
      <c r="M165" s="65"/>
      <c r="N165" s="65"/>
      <c r="O165" s="65"/>
      <c r="P165" s="65"/>
      <c r="Q165" s="65">
        <f t="shared" si="11"/>
        <v>5</v>
      </c>
      <c r="R165" s="65"/>
      <c r="S165" s="65">
        <f t="shared" si="12"/>
        <v>5</v>
      </c>
      <c r="T165" s="66" t="s">
        <v>182</v>
      </c>
    </row>
    <row r="166" spans="1:21" ht="20" customHeight="1">
      <c r="A166" s="48">
        <f>K166</f>
        <v>-1</v>
      </c>
      <c r="B166" s="49">
        <v>159</v>
      </c>
      <c r="C166" s="50" t="s">
        <v>342</v>
      </c>
      <c r="D166" s="51" t="s">
        <v>778</v>
      </c>
      <c r="E166" s="51" t="s">
        <v>779</v>
      </c>
      <c r="F166" s="52">
        <v>2</v>
      </c>
      <c r="G166" s="89">
        <v>1</v>
      </c>
      <c r="H166" s="54">
        <v>1</v>
      </c>
      <c r="I166" s="54"/>
      <c r="J166" s="54"/>
      <c r="K166" s="55">
        <f t="shared" si="9"/>
        <v>-1</v>
      </c>
      <c r="L166" s="56">
        <f>'[1]March 2025'!S166</f>
        <v>1</v>
      </c>
      <c r="M166" s="56"/>
      <c r="N166" s="56"/>
      <c r="O166" s="56"/>
      <c r="P166" s="56"/>
      <c r="Q166" s="56">
        <f t="shared" si="11"/>
        <v>1</v>
      </c>
      <c r="R166" s="56"/>
      <c r="S166" s="56">
        <f t="shared" si="12"/>
        <v>1</v>
      </c>
      <c r="T166" s="57"/>
    </row>
    <row r="167" spans="1:21" ht="20" customHeight="1">
      <c r="A167" s="58"/>
      <c r="B167" s="59">
        <v>160</v>
      </c>
      <c r="C167" s="70" t="s">
        <v>320</v>
      </c>
      <c r="D167" s="71" t="s">
        <v>780</v>
      </c>
      <c r="E167" s="71" t="s">
        <v>1801</v>
      </c>
      <c r="F167" s="73">
        <v>2</v>
      </c>
      <c r="G167" s="74">
        <v>1</v>
      </c>
      <c r="H167" s="63">
        <v>1</v>
      </c>
      <c r="I167" s="63">
        <v>1</v>
      </c>
      <c r="J167" s="63">
        <v>3</v>
      </c>
      <c r="K167" s="64">
        <f t="shared" si="9"/>
        <v>3</v>
      </c>
      <c r="L167" s="65">
        <f>'[1]March 2025'!S167</f>
        <v>5</v>
      </c>
      <c r="M167" s="65"/>
      <c r="N167" s="65"/>
      <c r="O167" s="65"/>
      <c r="P167" s="65"/>
      <c r="Q167" s="65">
        <f t="shared" si="11"/>
        <v>5</v>
      </c>
      <c r="R167" s="65"/>
      <c r="S167" s="65">
        <f t="shared" si="12"/>
        <v>5</v>
      </c>
      <c r="T167" s="66"/>
    </row>
    <row r="168" spans="1:21" ht="20" customHeight="1">
      <c r="A168" s="48">
        <f>K168</f>
        <v>-4</v>
      </c>
      <c r="B168" s="49">
        <v>161</v>
      </c>
      <c r="C168" s="50" t="s">
        <v>781</v>
      </c>
      <c r="D168" s="51" t="s">
        <v>782</v>
      </c>
      <c r="E168" s="51" t="s">
        <v>783</v>
      </c>
      <c r="F168" s="52">
        <v>4</v>
      </c>
      <c r="G168" s="69">
        <v>4</v>
      </c>
      <c r="H168" s="54"/>
      <c r="I168" s="54"/>
      <c r="J168" s="54"/>
      <c r="K168" s="55">
        <f t="shared" si="9"/>
        <v>-4</v>
      </c>
      <c r="L168" s="56">
        <f>'[1]March 2025'!S168</f>
        <v>0</v>
      </c>
      <c r="M168" s="56"/>
      <c r="N168" s="56"/>
      <c r="O168" s="56"/>
      <c r="P168" s="56"/>
      <c r="Q168" s="56">
        <f t="shared" si="11"/>
        <v>0</v>
      </c>
      <c r="R168" s="56"/>
      <c r="S168" s="56">
        <f t="shared" si="12"/>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9"/>
        <v>-2</v>
      </c>
      <c r="L169" s="65">
        <f>'[1]March 2025'!S169</f>
        <v>0</v>
      </c>
      <c r="M169" s="65"/>
      <c r="N169" s="65"/>
      <c r="O169" s="65"/>
      <c r="P169" s="65"/>
      <c r="Q169" s="65">
        <f t="shared" si="11"/>
        <v>0</v>
      </c>
      <c r="R169" s="65"/>
      <c r="S169" s="65">
        <f t="shared" si="12"/>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9"/>
        <v>4</v>
      </c>
      <c r="L170" s="56">
        <f>'[1]March 2025'!S170</f>
        <v>10</v>
      </c>
      <c r="M170" s="56"/>
      <c r="N170" s="56"/>
      <c r="O170" s="56"/>
      <c r="P170" s="56"/>
      <c r="Q170" s="56">
        <f t="shared" si="11"/>
        <v>10</v>
      </c>
      <c r="R170" s="56"/>
      <c r="S170" s="56">
        <f t="shared" si="12"/>
        <v>10</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9"/>
        <v>-1</v>
      </c>
      <c r="L171" s="65">
        <f>'[1]March 2025'!S171</f>
        <v>1</v>
      </c>
      <c r="M171" s="65"/>
      <c r="N171" s="65"/>
      <c r="O171" s="65"/>
      <c r="P171" s="65"/>
      <c r="Q171" s="65">
        <f t="shared" si="11"/>
        <v>1</v>
      </c>
      <c r="R171" s="65"/>
      <c r="S171" s="65">
        <f t="shared" si="12"/>
        <v>1</v>
      </c>
      <c r="T171" s="66"/>
    </row>
    <row r="172" spans="1:21" ht="20" customHeight="1">
      <c r="A172" s="48"/>
      <c r="B172" s="49">
        <v>165</v>
      </c>
      <c r="C172" s="50" t="s">
        <v>387</v>
      </c>
      <c r="D172" s="51" t="s">
        <v>214</v>
      </c>
      <c r="E172" s="51" t="s">
        <v>219</v>
      </c>
      <c r="F172" s="52">
        <v>7</v>
      </c>
      <c r="G172" s="69">
        <v>1</v>
      </c>
      <c r="H172" s="54">
        <v>1</v>
      </c>
      <c r="I172" s="54">
        <v>3</v>
      </c>
      <c r="J172" s="54">
        <v>4</v>
      </c>
      <c r="K172" s="55">
        <f t="shared" si="9"/>
        <v>1</v>
      </c>
      <c r="L172" s="56">
        <f>'[1]March 2025'!S172</f>
        <v>10</v>
      </c>
      <c r="M172" s="56"/>
      <c r="N172" s="56"/>
      <c r="O172" s="56">
        <v>2</v>
      </c>
      <c r="P172" s="56"/>
      <c r="Q172" s="56">
        <f>L172-O172</f>
        <v>8</v>
      </c>
      <c r="R172" s="56"/>
      <c r="S172" s="56">
        <f t="shared" si="12"/>
        <v>8</v>
      </c>
      <c r="T172" s="57" t="s">
        <v>1006</v>
      </c>
    </row>
    <row r="173" spans="1:21" ht="20" customHeight="1">
      <c r="A173" s="58"/>
      <c r="B173" s="59">
        <v>166</v>
      </c>
      <c r="C173" s="70" t="s">
        <v>330</v>
      </c>
      <c r="D173" s="71" t="s">
        <v>791</v>
      </c>
      <c r="E173" s="71" t="s">
        <v>98</v>
      </c>
      <c r="F173" s="73">
        <v>6</v>
      </c>
      <c r="G173" s="74">
        <v>4</v>
      </c>
      <c r="H173" s="63">
        <v>1</v>
      </c>
      <c r="I173" s="63">
        <v>5</v>
      </c>
      <c r="J173" s="63"/>
      <c r="K173" s="64">
        <f t="shared" si="9"/>
        <v>0</v>
      </c>
      <c r="L173" s="65">
        <f>'[1]March 2025'!S173</f>
        <v>6</v>
      </c>
      <c r="M173" s="65"/>
      <c r="N173" s="65"/>
      <c r="O173" s="65"/>
      <c r="P173" s="65"/>
      <c r="Q173" s="65">
        <f t="shared" si="11"/>
        <v>6</v>
      </c>
      <c r="R173" s="65"/>
      <c r="S173" s="65">
        <f t="shared" si="12"/>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9"/>
        <v>-4</v>
      </c>
      <c r="L174" s="56">
        <f>'[1]March 2025'!S174</f>
        <v>0</v>
      </c>
      <c r="M174" s="56"/>
      <c r="N174" s="56"/>
      <c r="O174" s="56"/>
      <c r="P174" s="56"/>
      <c r="Q174" s="56">
        <f t="shared" si="11"/>
        <v>0</v>
      </c>
      <c r="R174" s="56"/>
      <c r="S174" s="56">
        <f t="shared" si="12"/>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9"/>
        <v>-4</v>
      </c>
      <c r="L175" s="65">
        <f>'[1]March 2025'!S175</f>
        <v>0</v>
      </c>
      <c r="M175" s="65"/>
      <c r="N175" s="65"/>
      <c r="O175" s="65"/>
      <c r="P175" s="65"/>
      <c r="Q175" s="65">
        <f t="shared" si="11"/>
        <v>0</v>
      </c>
      <c r="R175" s="65"/>
      <c r="S175" s="65">
        <f t="shared" si="12"/>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9"/>
        <v>-5</v>
      </c>
      <c r="L176" s="56">
        <f>'[1]March 2025'!S176</f>
        <v>0</v>
      </c>
      <c r="M176" s="56"/>
      <c r="N176" s="56"/>
      <c r="O176" s="56"/>
      <c r="P176" s="56"/>
      <c r="Q176" s="56">
        <f t="shared" si="11"/>
        <v>0</v>
      </c>
      <c r="R176" s="56"/>
      <c r="S176" s="56">
        <f t="shared" si="12"/>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9"/>
        <v>0</v>
      </c>
      <c r="L177" s="65">
        <f>'[1]March 2025'!S177</f>
        <v>2</v>
      </c>
      <c r="M177" s="65"/>
      <c r="N177" s="65"/>
      <c r="O177" s="65"/>
      <c r="P177" s="65"/>
      <c r="Q177" s="65">
        <f t="shared" si="11"/>
        <v>2</v>
      </c>
      <c r="R177" s="65"/>
      <c r="S177" s="65">
        <f t="shared" si="12"/>
        <v>2</v>
      </c>
      <c r="T177" s="66"/>
    </row>
    <row r="178" spans="1:21" ht="20" customHeight="1">
      <c r="A178" s="48"/>
      <c r="B178" s="49">
        <v>171</v>
      </c>
      <c r="C178" s="50" t="s">
        <v>317</v>
      </c>
      <c r="D178" s="51" t="s">
        <v>805</v>
      </c>
      <c r="E178" s="51" t="s">
        <v>72</v>
      </c>
      <c r="F178" s="52">
        <v>10</v>
      </c>
      <c r="G178" s="69">
        <v>2</v>
      </c>
      <c r="H178" s="54">
        <v>1</v>
      </c>
      <c r="I178" s="54">
        <v>2</v>
      </c>
      <c r="J178" s="54">
        <v>7</v>
      </c>
      <c r="K178" s="55">
        <f t="shared" si="9"/>
        <v>0</v>
      </c>
      <c r="L178" s="56">
        <f>'[1]March 2025'!S178</f>
        <v>10</v>
      </c>
      <c r="M178" s="56"/>
      <c r="N178" s="56"/>
      <c r="O178" s="56"/>
      <c r="P178" s="56"/>
      <c r="Q178" s="56">
        <f t="shared" si="11"/>
        <v>10</v>
      </c>
      <c r="R178" s="56"/>
      <c r="S178" s="56">
        <f t="shared" si="12"/>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9"/>
        <v>-1</v>
      </c>
      <c r="L179" s="65">
        <f>'[1]March 2025'!S179</f>
        <v>1</v>
      </c>
      <c r="M179" s="65"/>
      <c r="N179" s="65"/>
      <c r="O179" s="65"/>
      <c r="P179" s="65"/>
      <c r="Q179" s="65">
        <f t="shared" si="11"/>
        <v>1</v>
      </c>
      <c r="R179" s="65"/>
      <c r="S179" s="65">
        <f t="shared" si="12"/>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9"/>
        <v>-2</v>
      </c>
      <c r="L180" s="56">
        <f>'[1]March 2025'!S180</f>
        <v>0</v>
      </c>
      <c r="M180" s="56"/>
      <c r="N180" s="56"/>
      <c r="O180" s="56"/>
      <c r="P180" s="56"/>
      <c r="Q180" s="56">
        <f t="shared" si="11"/>
        <v>0</v>
      </c>
      <c r="R180" s="56"/>
      <c r="S180" s="56">
        <f t="shared" si="12"/>
        <v>0</v>
      </c>
      <c r="T180" s="57"/>
    </row>
    <row r="181" spans="1:21" ht="20" customHeight="1">
      <c r="A181" s="58"/>
      <c r="B181" s="59">
        <v>174</v>
      </c>
      <c r="C181" s="70" t="s">
        <v>309</v>
      </c>
      <c r="D181" s="71" t="s">
        <v>811</v>
      </c>
      <c r="E181" s="71" t="s">
        <v>812</v>
      </c>
      <c r="F181" s="73">
        <v>2</v>
      </c>
      <c r="G181" s="74">
        <v>2</v>
      </c>
      <c r="H181" s="63">
        <v>1</v>
      </c>
      <c r="I181" s="63">
        <v>2</v>
      </c>
      <c r="J181" s="63"/>
      <c r="K181" s="64">
        <f t="shared" si="9"/>
        <v>1</v>
      </c>
      <c r="L181" s="65">
        <f>'[1]March 2025'!S181</f>
        <v>3</v>
      </c>
      <c r="M181" s="65"/>
      <c r="N181" s="65"/>
      <c r="O181" s="65"/>
      <c r="P181" s="65"/>
      <c r="Q181" s="65">
        <f t="shared" si="11"/>
        <v>3</v>
      </c>
      <c r="R181" s="65"/>
      <c r="S181" s="65">
        <f t="shared" si="12"/>
        <v>3</v>
      </c>
      <c r="T181" s="66"/>
    </row>
    <row r="182" spans="1:21" ht="20" customHeight="1">
      <c r="A182" s="48">
        <f>K182</f>
        <v>-7</v>
      </c>
      <c r="B182" s="49">
        <v>175</v>
      </c>
      <c r="C182" s="50" t="s">
        <v>417</v>
      </c>
      <c r="D182" s="51" t="s">
        <v>813</v>
      </c>
      <c r="E182" s="51" t="s">
        <v>814</v>
      </c>
      <c r="F182" s="52">
        <v>8</v>
      </c>
      <c r="G182" s="69">
        <v>2</v>
      </c>
      <c r="H182" s="54">
        <v>1</v>
      </c>
      <c r="I182" s="54" t="s">
        <v>182</v>
      </c>
      <c r="J182" s="54"/>
      <c r="K182" s="55">
        <f t="shared" ref="K182:K222" si="13">SUM(S182-F182)</f>
        <v>-7</v>
      </c>
      <c r="L182" s="56">
        <f>'[1]March 2025'!S182</f>
        <v>2</v>
      </c>
      <c r="M182" s="56"/>
      <c r="N182" s="56"/>
      <c r="O182" s="56"/>
      <c r="P182" s="56"/>
      <c r="Q182" s="56">
        <f t="shared" si="11"/>
        <v>2</v>
      </c>
      <c r="R182" s="56">
        <v>1</v>
      </c>
      <c r="S182" s="56">
        <f>Q182-R182</f>
        <v>1</v>
      </c>
      <c r="T182" s="57" t="s">
        <v>1007</v>
      </c>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3"/>
        <v>-1</v>
      </c>
      <c r="L183" s="65">
        <f>'[1]March 2025'!S183</f>
        <v>1</v>
      </c>
      <c r="M183" s="65"/>
      <c r="N183" s="65"/>
      <c r="O183" s="65"/>
      <c r="P183" s="65"/>
      <c r="Q183" s="65">
        <f t="shared" si="11"/>
        <v>1</v>
      </c>
      <c r="R183" s="65"/>
      <c r="S183" s="65">
        <f t="shared" si="12"/>
        <v>1</v>
      </c>
      <c r="T183" s="66" t="s">
        <v>182</v>
      </c>
      <c r="U183" s="33" t="s">
        <v>182</v>
      </c>
    </row>
    <row r="184" spans="1:21" ht="20" customHeight="1">
      <c r="A184" s="48">
        <f t="shared" ref="A184:A194" si="14">K184</f>
        <v>-1</v>
      </c>
      <c r="B184" s="49">
        <v>177</v>
      </c>
      <c r="C184" s="50" t="s">
        <v>310</v>
      </c>
      <c r="D184" s="51" t="s">
        <v>816</v>
      </c>
      <c r="E184" s="51" t="s">
        <v>59</v>
      </c>
      <c r="F184" s="52">
        <v>2</v>
      </c>
      <c r="G184" s="69">
        <v>2</v>
      </c>
      <c r="H184" s="54" t="s">
        <v>182</v>
      </c>
      <c r="I184" s="54">
        <v>1</v>
      </c>
      <c r="J184" s="54"/>
      <c r="K184" s="55">
        <f t="shared" si="13"/>
        <v>-1</v>
      </c>
      <c r="L184" s="56">
        <f>'[1]March 2025'!S184</f>
        <v>1</v>
      </c>
      <c r="M184" s="56"/>
      <c r="N184" s="56"/>
      <c r="O184" s="56"/>
      <c r="P184" s="56"/>
      <c r="Q184" s="56">
        <f t="shared" si="11"/>
        <v>1</v>
      </c>
      <c r="R184" s="56"/>
      <c r="S184" s="56">
        <f t="shared" si="12"/>
        <v>1</v>
      </c>
      <c r="T184" s="57" t="s">
        <v>182</v>
      </c>
    </row>
    <row r="185" spans="1:21" ht="20" customHeight="1">
      <c r="A185" s="58">
        <f t="shared" si="14"/>
        <v>-2</v>
      </c>
      <c r="B185" s="59">
        <v>178</v>
      </c>
      <c r="C185" s="60" t="s">
        <v>817</v>
      </c>
      <c r="D185" s="61" t="s">
        <v>818</v>
      </c>
      <c r="E185" s="61" t="s">
        <v>819</v>
      </c>
      <c r="F185" s="59">
        <v>2</v>
      </c>
      <c r="G185" s="74">
        <v>4</v>
      </c>
      <c r="H185" s="63"/>
      <c r="I185" s="63"/>
      <c r="J185" s="63"/>
      <c r="K185" s="64">
        <f t="shared" si="13"/>
        <v>-2</v>
      </c>
      <c r="L185" s="65">
        <f>'[1]March 2025'!S185</f>
        <v>0</v>
      </c>
      <c r="M185" s="65"/>
      <c r="N185" s="65"/>
      <c r="O185" s="65"/>
      <c r="P185" s="65"/>
      <c r="Q185" s="65">
        <f t="shared" si="11"/>
        <v>0</v>
      </c>
      <c r="R185" s="65"/>
      <c r="S185" s="65">
        <f t="shared" si="12"/>
        <v>0</v>
      </c>
      <c r="T185" s="66"/>
    </row>
    <row r="186" spans="1:21" ht="20" customHeight="1">
      <c r="A186" s="48">
        <f t="shared" si="14"/>
        <v>-2</v>
      </c>
      <c r="B186" s="49">
        <v>179</v>
      </c>
      <c r="C186" s="90" t="s">
        <v>820</v>
      </c>
      <c r="D186" s="67" t="s">
        <v>821</v>
      </c>
      <c r="E186" s="67" t="s">
        <v>822</v>
      </c>
      <c r="F186" s="68">
        <v>2</v>
      </c>
      <c r="G186" s="69">
        <v>4</v>
      </c>
      <c r="H186" s="54" t="s">
        <v>182</v>
      </c>
      <c r="I186" s="54" t="s">
        <v>182</v>
      </c>
      <c r="J186" s="54"/>
      <c r="K186" s="55">
        <f t="shared" si="13"/>
        <v>-2</v>
      </c>
      <c r="L186" s="56">
        <f>'[1]March 2025'!S186</f>
        <v>0</v>
      </c>
      <c r="M186" s="56"/>
      <c r="N186" s="56"/>
      <c r="O186" s="56"/>
      <c r="P186" s="56"/>
      <c r="Q186" s="56">
        <f t="shared" si="11"/>
        <v>0</v>
      </c>
      <c r="R186" s="56"/>
      <c r="S186" s="56">
        <f t="shared" si="12"/>
        <v>0</v>
      </c>
      <c r="T186" s="57" t="s">
        <v>182</v>
      </c>
    </row>
    <row r="187" spans="1:21" ht="20" customHeight="1">
      <c r="A187" s="58">
        <f t="shared" si="14"/>
        <v>-2</v>
      </c>
      <c r="B187" s="59">
        <v>180</v>
      </c>
      <c r="C187" s="60" t="s">
        <v>823</v>
      </c>
      <c r="D187" s="61" t="s">
        <v>824</v>
      </c>
      <c r="E187" s="61" t="s">
        <v>825</v>
      </c>
      <c r="F187" s="59">
        <v>2</v>
      </c>
      <c r="G187" s="62">
        <v>2</v>
      </c>
      <c r="H187" s="63"/>
      <c r="I187" s="63"/>
      <c r="J187" s="63"/>
      <c r="K187" s="64">
        <f t="shared" si="13"/>
        <v>-2</v>
      </c>
      <c r="L187" s="65">
        <f>'[1]March 2025'!S187</f>
        <v>0</v>
      </c>
      <c r="M187" s="65"/>
      <c r="N187" s="65"/>
      <c r="O187" s="65"/>
      <c r="P187" s="65"/>
      <c r="Q187" s="65">
        <f t="shared" si="11"/>
        <v>0</v>
      </c>
      <c r="R187" s="65"/>
      <c r="S187" s="65">
        <f t="shared" si="12"/>
        <v>0</v>
      </c>
      <c r="T187" s="66"/>
    </row>
    <row r="188" spans="1:21" ht="20" customHeight="1">
      <c r="A188" s="48">
        <f t="shared" si="14"/>
        <v>-2</v>
      </c>
      <c r="B188" s="49">
        <v>181</v>
      </c>
      <c r="C188" s="90" t="s">
        <v>826</v>
      </c>
      <c r="D188" s="67" t="s">
        <v>827</v>
      </c>
      <c r="E188" s="67" t="s">
        <v>828</v>
      </c>
      <c r="F188" s="68">
        <v>2</v>
      </c>
      <c r="G188" s="69">
        <v>4</v>
      </c>
      <c r="H188" s="54"/>
      <c r="I188" s="54"/>
      <c r="J188" s="54"/>
      <c r="K188" s="55">
        <f t="shared" si="13"/>
        <v>-2</v>
      </c>
      <c r="L188" s="56">
        <f>'[1]March 2025'!S188</f>
        <v>0</v>
      </c>
      <c r="M188" s="56"/>
      <c r="N188" s="56"/>
      <c r="O188" s="56"/>
      <c r="P188" s="56"/>
      <c r="Q188" s="56">
        <f t="shared" si="11"/>
        <v>0</v>
      </c>
      <c r="R188" s="56"/>
      <c r="S188" s="56">
        <f t="shared" si="12"/>
        <v>0</v>
      </c>
      <c r="T188" s="57"/>
    </row>
    <row r="189" spans="1:21" ht="20" customHeight="1">
      <c r="A189" s="58">
        <f t="shared" si="14"/>
        <v>-2</v>
      </c>
      <c r="B189" s="59">
        <v>182</v>
      </c>
      <c r="C189" s="60" t="s">
        <v>829</v>
      </c>
      <c r="D189" s="61" t="s">
        <v>830</v>
      </c>
      <c r="E189" s="61" t="s">
        <v>831</v>
      </c>
      <c r="F189" s="59">
        <v>2</v>
      </c>
      <c r="G189" s="74">
        <v>4</v>
      </c>
      <c r="H189" s="63"/>
      <c r="I189" s="63"/>
      <c r="J189" s="63"/>
      <c r="K189" s="64">
        <f t="shared" si="13"/>
        <v>-2</v>
      </c>
      <c r="L189" s="65">
        <f>'[1]March 2025'!S189</f>
        <v>0</v>
      </c>
      <c r="M189" s="65"/>
      <c r="N189" s="65"/>
      <c r="O189" s="65"/>
      <c r="P189" s="65"/>
      <c r="Q189" s="65">
        <f t="shared" si="11"/>
        <v>0</v>
      </c>
      <c r="R189" s="65"/>
      <c r="S189" s="65">
        <f t="shared" si="12"/>
        <v>0</v>
      </c>
      <c r="T189" s="66"/>
    </row>
    <row r="190" spans="1:21" ht="20" customHeight="1">
      <c r="A190" s="48">
        <f t="shared" si="14"/>
        <v>-2</v>
      </c>
      <c r="B190" s="49">
        <v>183</v>
      </c>
      <c r="C190" s="90" t="s">
        <v>832</v>
      </c>
      <c r="D190" s="67" t="s">
        <v>833</v>
      </c>
      <c r="E190" s="67" t="s">
        <v>834</v>
      </c>
      <c r="F190" s="68">
        <v>2</v>
      </c>
      <c r="G190" s="69">
        <v>4</v>
      </c>
      <c r="H190" s="54"/>
      <c r="I190" s="54"/>
      <c r="J190" s="54"/>
      <c r="K190" s="55">
        <f t="shared" si="13"/>
        <v>-2</v>
      </c>
      <c r="L190" s="56">
        <f>'[1]March 2025'!S190</f>
        <v>0</v>
      </c>
      <c r="M190" s="56"/>
      <c r="N190" s="56"/>
      <c r="O190" s="56"/>
      <c r="P190" s="56"/>
      <c r="Q190" s="56">
        <f t="shared" si="11"/>
        <v>0</v>
      </c>
      <c r="R190" s="56"/>
      <c r="S190" s="56">
        <f t="shared" si="12"/>
        <v>0</v>
      </c>
      <c r="T190" s="57"/>
    </row>
    <row r="191" spans="1:21" ht="20" customHeight="1">
      <c r="A191" s="58">
        <f t="shared" si="14"/>
        <v>-2</v>
      </c>
      <c r="B191" s="59">
        <v>184</v>
      </c>
      <c r="C191" s="60" t="s">
        <v>835</v>
      </c>
      <c r="D191" s="61" t="s">
        <v>836</v>
      </c>
      <c r="E191" s="61" t="s">
        <v>837</v>
      </c>
      <c r="F191" s="59">
        <v>2</v>
      </c>
      <c r="G191" s="62">
        <v>4</v>
      </c>
      <c r="H191" s="63"/>
      <c r="I191" s="63"/>
      <c r="J191" s="63"/>
      <c r="K191" s="64">
        <f t="shared" si="13"/>
        <v>-2</v>
      </c>
      <c r="L191" s="65">
        <f>'[1]March 2025'!S191</f>
        <v>0</v>
      </c>
      <c r="M191" s="65"/>
      <c r="N191" s="65"/>
      <c r="O191" s="65"/>
      <c r="P191" s="65"/>
      <c r="Q191" s="65">
        <f t="shared" si="11"/>
        <v>0</v>
      </c>
      <c r="R191" s="65"/>
      <c r="S191" s="65">
        <f t="shared" si="12"/>
        <v>0</v>
      </c>
      <c r="T191" s="66"/>
    </row>
    <row r="192" spans="1:21" ht="20" customHeight="1">
      <c r="A192" s="48">
        <f t="shared" si="14"/>
        <v>-2</v>
      </c>
      <c r="B192" s="49">
        <v>185</v>
      </c>
      <c r="C192" s="90" t="s">
        <v>838</v>
      </c>
      <c r="D192" s="67" t="s">
        <v>839</v>
      </c>
      <c r="E192" s="67" t="s">
        <v>840</v>
      </c>
      <c r="F192" s="68">
        <v>2</v>
      </c>
      <c r="G192" s="69">
        <v>4</v>
      </c>
      <c r="H192" s="54"/>
      <c r="I192" s="54"/>
      <c r="J192" s="54"/>
      <c r="K192" s="55">
        <f t="shared" si="13"/>
        <v>-2</v>
      </c>
      <c r="L192" s="56">
        <f>'[1]March 2025'!S192</f>
        <v>0</v>
      </c>
      <c r="M192" s="56"/>
      <c r="N192" s="56"/>
      <c r="O192" s="56"/>
      <c r="P192" s="56"/>
      <c r="Q192" s="56">
        <f t="shared" si="11"/>
        <v>0</v>
      </c>
      <c r="R192" s="56"/>
      <c r="S192" s="56">
        <f t="shared" si="12"/>
        <v>0</v>
      </c>
      <c r="T192" s="57"/>
    </row>
    <row r="193" spans="1:21" ht="20" customHeight="1">
      <c r="A193" s="58">
        <f t="shared" si="14"/>
        <v>-2</v>
      </c>
      <c r="B193" s="59">
        <v>186</v>
      </c>
      <c r="C193" s="60" t="s">
        <v>841</v>
      </c>
      <c r="D193" s="61" t="s">
        <v>842</v>
      </c>
      <c r="E193" s="61" t="s">
        <v>843</v>
      </c>
      <c r="F193" s="59">
        <v>2</v>
      </c>
      <c r="G193" s="74">
        <v>4</v>
      </c>
      <c r="H193" s="63"/>
      <c r="I193" s="63"/>
      <c r="J193" s="63"/>
      <c r="K193" s="64">
        <f t="shared" si="13"/>
        <v>-2</v>
      </c>
      <c r="L193" s="65">
        <f>'[1]March 2025'!S193</f>
        <v>0</v>
      </c>
      <c r="M193" s="65"/>
      <c r="N193" s="65"/>
      <c r="O193" s="65"/>
      <c r="P193" s="65"/>
      <c r="Q193" s="65">
        <f t="shared" si="11"/>
        <v>0</v>
      </c>
      <c r="R193" s="65"/>
      <c r="S193" s="65">
        <f t="shared" si="12"/>
        <v>0</v>
      </c>
      <c r="T193" s="66"/>
    </row>
    <row r="194" spans="1:21" ht="20" customHeight="1">
      <c r="A194" s="48">
        <f t="shared" si="14"/>
        <v>-2</v>
      </c>
      <c r="B194" s="49">
        <v>187</v>
      </c>
      <c r="C194" s="90" t="s">
        <v>844</v>
      </c>
      <c r="D194" s="67" t="s">
        <v>845</v>
      </c>
      <c r="E194" s="67" t="s">
        <v>846</v>
      </c>
      <c r="F194" s="68">
        <v>2</v>
      </c>
      <c r="G194" s="69">
        <v>4</v>
      </c>
      <c r="H194" s="54"/>
      <c r="I194" s="54"/>
      <c r="J194" s="54"/>
      <c r="K194" s="55">
        <f t="shared" si="13"/>
        <v>-2</v>
      </c>
      <c r="L194" s="56">
        <f>'[1]March 2025'!S194</f>
        <v>0</v>
      </c>
      <c r="M194" s="56"/>
      <c r="N194" s="56"/>
      <c r="O194" s="56"/>
      <c r="P194" s="56"/>
      <c r="Q194" s="56">
        <f t="shared" si="11"/>
        <v>0</v>
      </c>
      <c r="R194" s="56"/>
      <c r="S194" s="56">
        <f t="shared" si="12"/>
        <v>0</v>
      </c>
      <c r="T194" s="57"/>
    </row>
    <row r="195" spans="1:21" ht="20" customHeight="1">
      <c r="A195" s="58"/>
      <c r="B195" s="59">
        <v>188</v>
      </c>
      <c r="C195" s="70" t="s">
        <v>847</v>
      </c>
      <c r="D195" s="71" t="s">
        <v>848</v>
      </c>
      <c r="E195" s="71" t="s">
        <v>849</v>
      </c>
      <c r="F195" s="73">
        <v>2</v>
      </c>
      <c r="G195" s="74">
        <v>4</v>
      </c>
      <c r="H195" s="63" t="s">
        <v>182</v>
      </c>
      <c r="I195" s="63">
        <v>2</v>
      </c>
      <c r="J195" s="63"/>
      <c r="K195" s="64">
        <f t="shared" si="13"/>
        <v>0</v>
      </c>
      <c r="L195" s="65">
        <f>'[1]March 2025'!S195</f>
        <v>2</v>
      </c>
      <c r="M195" s="65"/>
      <c r="N195" s="65"/>
      <c r="O195" s="65"/>
      <c r="P195" s="65"/>
      <c r="Q195" s="65">
        <f t="shared" si="11"/>
        <v>2</v>
      </c>
      <c r="R195" s="65"/>
      <c r="S195" s="65">
        <f t="shared" si="12"/>
        <v>2</v>
      </c>
      <c r="T195" s="66"/>
    </row>
    <row r="196" spans="1:21" ht="20" customHeight="1">
      <c r="A196" s="48">
        <f t="shared" ref="A196:A202" si="15">K196</f>
        <v>-2</v>
      </c>
      <c r="B196" s="49">
        <v>189</v>
      </c>
      <c r="C196" s="90" t="s">
        <v>850</v>
      </c>
      <c r="D196" s="67" t="s">
        <v>851</v>
      </c>
      <c r="E196" s="67" t="s">
        <v>852</v>
      </c>
      <c r="F196" s="68">
        <v>2</v>
      </c>
      <c r="G196" s="69">
        <v>2</v>
      </c>
      <c r="H196" s="54"/>
      <c r="I196" s="54"/>
      <c r="J196" s="54"/>
      <c r="K196" s="55">
        <f t="shared" si="13"/>
        <v>-2</v>
      </c>
      <c r="L196" s="56">
        <f>'[1]March 2025'!S196</f>
        <v>0</v>
      </c>
      <c r="M196" s="56"/>
      <c r="N196" s="56"/>
      <c r="O196" s="56"/>
      <c r="P196" s="56"/>
      <c r="Q196" s="56">
        <f t="shared" si="11"/>
        <v>0</v>
      </c>
      <c r="R196" s="56"/>
      <c r="S196" s="56">
        <f t="shared" si="12"/>
        <v>0</v>
      </c>
      <c r="T196" s="57"/>
    </row>
    <row r="197" spans="1:21" ht="20" customHeight="1">
      <c r="A197" s="58">
        <f t="shared" si="15"/>
        <v>-2</v>
      </c>
      <c r="B197" s="59">
        <v>190</v>
      </c>
      <c r="C197" s="60" t="s">
        <v>853</v>
      </c>
      <c r="D197" s="61" t="s">
        <v>854</v>
      </c>
      <c r="E197" s="61" t="s">
        <v>855</v>
      </c>
      <c r="F197" s="59">
        <v>2</v>
      </c>
      <c r="G197" s="74">
        <v>1</v>
      </c>
      <c r="H197" s="63"/>
      <c r="I197" s="63"/>
      <c r="J197" s="63"/>
      <c r="K197" s="64">
        <f t="shared" si="13"/>
        <v>-2</v>
      </c>
      <c r="L197" s="65">
        <f>'[1]March 2025'!S197</f>
        <v>0</v>
      </c>
      <c r="M197" s="65"/>
      <c r="N197" s="65"/>
      <c r="O197" s="65"/>
      <c r="P197" s="65"/>
      <c r="Q197" s="65">
        <f t="shared" si="11"/>
        <v>0</v>
      </c>
      <c r="R197" s="65"/>
      <c r="S197" s="65">
        <f t="shared" si="12"/>
        <v>0</v>
      </c>
      <c r="T197" s="66"/>
    </row>
    <row r="198" spans="1:21" ht="20" customHeight="1">
      <c r="A198" s="48">
        <f t="shared" si="15"/>
        <v>-2</v>
      </c>
      <c r="B198" s="49">
        <v>191</v>
      </c>
      <c r="C198" s="90" t="s">
        <v>856</v>
      </c>
      <c r="D198" s="67" t="s">
        <v>857</v>
      </c>
      <c r="E198" s="67" t="s">
        <v>858</v>
      </c>
      <c r="F198" s="68">
        <v>2</v>
      </c>
      <c r="G198" s="69">
        <v>4</v>
      </c>
      <c r="H198" s="96"/>
      <c r="I198" s="96"/>
      <c r="J198" s="97"/>
      <c r="K198" s="55">
        <f t="shared" si="13"/>
        <v>-2</v>
      </c>
      <c r="L198" s="56">
        <f>'[1]March 2025'!S198</f>
        <v>0</v>
      </c>
      <c r="M198" s="56"/>
      <c r="N198" s="56"/>
      <c r="O198" s="56"/>
      <c r="P198" s="56"/>
      <c r="Q198" s="56">
        <f t="shared" si="11"/>
        <v>0</v>
      </c>
      <c r="R198" s="56"/>
      <c r="S198" s="56">
        <f t="shared" si="12"/>
        <v>0</v>
      </c>
      <c r="T198" s="57"/>
    </row>
    <row r="199" spans="1:21" ht="20" customHeight="1">
      <c r="A199" s="58">
        <f t="shared" si="15"/>
        <v>-2</v>
      </c>
      <c r="B199" s="59">
        <v>192</v>
      </c>
      <c r="C199" s="60" t="s">
        <v>859</v>
      </c>
      <c r="D199" s="61" t="s">
        <v>860</v>
      </c>
      <c r="E199" s="61" t="s">
        <v>861</v>
      </c>
      <c r="F199" s="59">
        <v>2</v>
      </c>
      <c r="G199" s="62">
        <v>4</v>
      </c>
      <c r="H199" s="98"/>
      <c r="I199" s="98"/>
      <c r="J199" s="98"/>
      <c r="K199" s="64">
        <f t="shared" si="13"/>
        <v>-2</v>
      </c>
      <c r="L199" s="65">
        <f>'[1]March 2025'!S199</f>
        <v>0</v>
      </c>
      <c r="M199" s="65"/>
      <c r="N199" s="65"/>
      <c r="O199" s="65"/>
      <c r="P199" s="65"/>
      <c r="Q199" s="65">
        <f t="shared" si="11"/>
        <v>0</v>
      </c>
      <c r="R199" s="65"/>
      <c r="S199" s="65">
        <f t="shared" si="12"/>
        <v>0</v>
      </c>
      <c r="T199" s="66"/>
    </row>
    <row r="200" spans="1:21" ht="20" customHeight="1">
      <c r="A200" s="48">
        <f t="shared" si="15"/>
        <v>-2</v>
      </c>
      <c r="B200" s="49">
        <v>193</v>
      </c>
      <c r="C200" s="90" t="s">
        <v>409</v>
      </c>
      <c r="D200" s="67" t="s">
        <v>862</v>
      </c>
      <c r="E200" s="67" t="s">
        <v>415</v>
      </c>
      <c r="F200" s="68">
        <v>2</v>
      </c>
      <c r="G200" s="69">
        <v>4</v>
      </c>
      <c r="H200" s="96"/>
      <c r="I200" s="96"/>
      <c r="J200" s="97"/>
      <c r="K200" s="55">
        <f t="shared" si="13"/>
        <v>-2</v>
      </c>
      <c r="L200" s="56">
        <f>'[1]March 2025'!S200</f>
        <v>0</v>
      </c>
      <c r="M200" s="56"/>
      <c r="N200" s="56"/>
      <c r="O200" s="56"/>
      <c r="P200" s="56"/>
      <c r="Q200" s="56">
        <f t="shared" si="11"/>
        <v>0</v>
      </c>
      <c r="R200" s="56"/>
      <c r="S200" s="56">
        <f t="shared" si="12"/>
        <v>0</v>
      </c>
      <c r="T200" s="57"/>
    </row>
    <row r="201" spans="1:21" ht="20" customHeight="1">
      <c r="A201" s="58">
        <f t="shared" si="15"/>
        <v>-2</v>
      </c>
      <c r="B201" s="59">
        <v>194</v>
      </c>
      <c r="C201" s="60" t="s">
        <v>863</v>
      </c>
      <c r="D201" s="61" t="s">
        <v>864</v>
      </c>
      <c r="E201" s="61" t="s">
        <v>865</v>
      </c>
      <c r="F201" s="59">
        <v>2</v>
      </c>
      <c r="G201" s="74">
        <v>4</v>
      </c>
      <c r="H201" s="63"/>
      <c r="I201" s="103"/>
      <c r="J201" s="63"/>
      <c r="K201" s="64">
        <f t="shared" si="13"/>
        <v>-2</v>
      </c>
      <c r="L201" s="65">
        <f>'[1]March 2025'!S201</f>
        <v>0</v>
      </c>
      <c r="M201" s="65"/>
      <c r="N201" s="65"/>
      <c r="O201" s="65"/>
      <c r="P201" s="65"/>
      <c r="Q201" s="65">
        <f t="shared" si="11"/>
        <v>0</v>
      </c>
      <c r="R201" s="65"/>
      <c r="S201" s="65">
        <f t="shared" si="12"/>
        <v>0</v>
      </c>
      <c r="T201" s="66"/>
      <c r="U201" s="33" t="s">
        <v>182</v>
      </c>
    </row>
    <row r="202" spans="1:21" ht="20" customHeight="1">
      <c r="A202" s="48">
        <f t="shared" si="15"/>
        <v>-2</v>
      </c>
      <c r="B202" s="49">
        <v>195</v>
      </c>
      <c r="C202" s="90" t="s">
        <v>866</v>
      </c>
      <c r="D202" s="67" t="s">
        <v>867</v>
      </c>
      <c r="E202" s="67" t="s">
        <v>868</v>
      </c>
      <c r="F202" s="68">
        <v>2</v>
      </c>
      <c r="G202" s="69">
        <v>2</v>
      </c>
      <c r="H202" s="104"/>
      <c r="I202" s="105"/>
      <c r="J202" s="104"/>
      <c r="K202" s="55">
        <f t="shared" si="13"/>
        <v>-2</v>
      </c>
      <c r="L202" s="56">
        <f>'[1]March 2025'!S202</f>
        <v>0</v>
      </c>
      <c r="M202" s="56"/>
      <c r="N202" s="56"/>
      <c r="O202" s="56"/>
      <c r="P202" s="56"/>
      <c r="Q202" s="56">
        <f t="shared" ref="Q202:Q234" si="16">L202</f>
        <v>0</v>
      </c>
      <c r="R202" s="56"/>
      <c r="S202" s="56">
        <f t="shared" ref="S202:S233" si="17">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3"/>
        <v>3</v>
      </c>
      <c r="L203" s="65">
        <f>'[1]March 2025'!S203</f>
        <v>5</v>
      </c>
      <c r="M203" s="65"/>
      <c r="N203" s="65"/>
      <c r="O203" s="65"/>
      <c r="P203" s="65"/>
      <c r="Q203" s="65">
        <f t="shared" si="16"/>
        <v>5</v>
      </c>
      <c r="R203" s="65"/>
      <c r="S203" s="65">
        <f t="shared" si="17"/>
        <v>5</v>
      </c>
      <c r="T203" s="66" t="s">
        <v>182</v>
      </c>
    </row>
    <row r="204" spans="1:21" ht="20" customHeight="1">
      <c r="A204" s="48"/>
      <c r="B204" s="49">
        <v>197</v>
      </c>
      <c r="C204" s="108" t="s">
        <v>345</v>
      </c>
      <c r="D204" s="67" t="s">
        <v>871</v>
      </c>
      <c r="E204" s="109" t="s">
        <v>117</v>
      </c>
      <c r="F204" s="68">
        <v>2</v>
      </c>
      <c r="G204" s="89">
        <v>1</v>
      </c>
      <c r="H204" s="105" t="s">
        <v>182</v>
      </c>
      <c r="I204" s="105">
        <v>1</v>
      </c>
      <c r="J204" s="104"/>
      <c r="K204" s="55">
        <f t="shared" si="13"/>
        <v>-1</v>
      </c>
      <c r="L204" s="56">
        <f>'[1]March 2025'!S204</f>
        <v>2</v>
      </c>
      <c r="M204" s="56"/>
      <c r="N204" s="56"/>
      <c r="O204" s="56"/>
      <c r="P204" s="56"/>
      <c r="Q204" s="56">
        <f t="shared" si="16"/>
        <v>2</v>
      </c>
      <c r="R204" s="56">
        <v>1</v>
      </c>
      <c r="S204" s="56">
        <f>Q204-R204</f>
        <v>1</v>
      </c>
      <c r="T204" s="57" t="s">
        <v>1008</v>
      </c>
    </row>
    <row r="205" spans="1:21" ht="20" customHeight="1">
      <c r="A205" s="58"/>
      <c r="B205" s="59">
        <v>198</v>
      </c>
      <c r="C205" s="70" t="s">
        <v>334</v>
      </c>
      <c r="D205" s="71" t="s">
        <v>872</v>
      </c>
      <c r="E205" s="84" t="s">
        <v>274</v>
      </c>
      <c r="F205" s="73">
        <v>4</v>
      </c>
      <c r="G205" s="62">
        <v>3</v>
      </c>
      <c r="H205" s="106">
        <v>1</v>
      </c>
      <c r="I205" s="106">
        <v>2</v>
      </c>
      <c r="J205" s="107">
        <v>1</v>
      </c>
      <c r="K205" s="64">
        <f t="shared" si="13"/>
        <v>2</v>
      </c>
      <c r="L205" s="65">
        <f>'[1]March 2025'!S205</f>
        <v>6</v>
      </c>
      <c r="M205" s="65"/>
      <c r="N205" s="65"/>
      <c r="O205" s="65"/>
      <c r="P205" s="65"/>
      <c r="Q205" s="65">
        <f t="shared" si="16"/>
        <v>6</v>
      </c>
      <c r="R205" s="65"/>
      <c r="S205" s="65">
        <f t="shared" si="17"/>
        <v>6</v>
      </c>
      <c r="T205" s="66" t="s">
        <v>182</v>
      </c>
    </row>
    <row r="206" spans="1:21" ht="20" customHeight="1">
      <c r="A206" s="48">
        <f>K206</f>
        <v>-1</v>
      </c>
      <c r="B206" s="49">
        <v>199</v>
      </c>
      <c r="C206" s="110" t="s">
        <v>418</v>
      </c>
      <c r="D206" s="111" t="s">
        <v>873</v>
      </c>
      <c r="E206" s="112" t="s">
        <v>201</v>
      </c>
      <c r="F206" s="113">
        <v>8</v>
      </c>
      <c r="G206" s="89">
        <v>4</v>
      </c>
      <c r="H206" s="105">
        <v>3</v>
      </c>
      <c r="I206" s="105">
        <v>4</v>
      </c>
      <c r="J206" s="104"/>
      <c r="K206" s="55">
        <f t="shared" si="13"/>
        <v>-1</v>
      </c>
      <c r="L206" s="56">
        <f>'[1]March 2025'!S206</f>
        <v>7</v>
      </c>
      <c r="M206" s="56"/>
      <c r="N206" s="56"/>
      <c r="O206" s="56"/>
      <c r="P206" s="56"/>
      <c r="Q206" s="56">
        <f t="shared" si="16"/>
        <v>7</v>
      </c>
      <c r="R206" s="56"/>
      <c r="S206" s="56">
        <f t="shared" si="17"/>
        <v>7</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3"/>
        <v>-1</v>
      </c>
      <c r="L207" s="65">
        <f>'[1]March 2025'!S207</f>
        <v>3</v>
      </c>
      <c r="M207" s="65"/>
      <c r="N207" s="65"/>
      <c r="O207" s="65"/>
      <c r="P207" s="65"/>
      <c r="Q207" s="65">
        <f t="shared" si="16"/>
        <v>3</v>
      </c>
      <c r="R207" s="65"/>
      <c r="S207" s="65">
        <f t="shared" si="17"/>
        <v>3</v>
      </c>
      <c r="T207" s="66"/>
    </row>
    <row r="208" spans="1:21" ht="20" customHeight="1">
      <c r="A208" s="48"/>
      <c r="B208" s="49">
        <v>201</v>
      </c>
      <c r="C208" s="110" t="s">
        <v>303</v>
      </c>
      <c r="D208" s="111" t="s">
        <v>877</v>
      </c>
      <c r="E208" s="112" t="s">
        <v>878</v>
      </c>
      <c r="F208" s="119">
        <v>2</v>
      </c>
      <c r="G208" s="89">
        <v>1</v>
      </c>
      <c r="H208" s="105">
        <v>1</v>
      </c>
      <c r="I208" s="105">
        <v>1</v>
      </c>
      <c r="J208" s="104"/>
      <c r="K208" s="55">
        <f t="shared" si="13"/>
        <v>0</v>
      </c>
      <c r="L208" s="56">
        <f>'[1]March 2025'!S208</f>
        <v>2</v>
      </c>
      <c r="M208" s="56"/>
      <c r="N208" s="56"/>
      <c r="O208" s="56"/>
      <c r="P208" s="56"/>
      <c r="Q208" s="56">
        <f t="shared" si="16"/>
        <v>2</v>
      </c>
      <c r="R208" s="56"/>
      <c r="S208" s="56">
        <f t="shared" si="17"/>
        <v>2</v>
      </c>
      <c r="T208" s="57"/>
    </row>
    <row r="209" spans="1:20" ht="20" customHeight="1">
      <c r="A209" s="58">
        <f>K209</f>
        <v>-8</v>
      </c>
      <c r="B209" s="59">
        <v>202</v>
      </c>
      <c r="C209" s="115" t="s">
        <v>379</v>
      </c>
      <c r="D209" s="116" t="s">
        <v>195</v>
      </c>
      <c r="E209" s="117" t="s">
        <v>196</v>
      </c>
      <c r="F209" s="118">
        <v>30</v>
      </c>
      <c r="G209" s="62">
        <v>2</v>
      </c>
      <c r="H209" s="106"/>
      <c r="I209" s="410" t="s">
        <v>629</v>
      </c>
      <c r="J209" s="411"/>
      <c r="K209" s="64">
        <f t="shared" si="13"/>
        <v>-8</v>
      </c>
      <c r="L209" s="65">
        <f>'[1]March 2025'!S209</f>
        <v>22</v>
      </c>
      <c r="M209" s="65"/>
      <c r="N209" s="65"/>
      <c r="O209" s="65"/>
      <c r="P209" s="65"/>
      <c r="Q209" s="65">
        <f t="shared" si="16"/>
        <v>22</v>
      </c>
      <c r="R209" s="65"/>
      <c r="S209" s="65">
        <f t="shared" si="17"/>
        <v>22</v>
      </c>
      <c r="T209" s="66" t="s">
        <v>182</v>
      </c>
    </row>
    <row r="210" spans="1:20" ht="20" customHeight="1">
      <c r="A210" s="48">
        <f>K210</f>
        <v>-2</v>
      </c>
      <c r="B210" s="49">
        <v>203</v>
      </c>
      <c r="C210" s="110" t="s">
        <v>879</v>
      </c>
      <c r="D210" s="111" t="s">
        <v>880</v>
      </c>
      <c r="E210" s="112" t="s">
        <v>881</v>
      </c>
      <c r="F210" s="119">
        <v>2</v>
      </c>
      <c r="G210" s="89">
        <v>3</v>
      </c>
      <c r="H210" s="105" t="s">
        <v>182</v>
      </c>
      <c r="I210" s="105" t="s">
        <v>182</v>
      </c>
      <c r="J210" s="104"/>
      <c r="K210" s="55">
        <f t="shared" si="13"/>
        <v>-2</v>
      </c>
      <c r="L210" s="56">
        <f>'[1]March 2025'!S210</f>
        <v>1</v>
      </c>
      <c r="M210" s="56"/>
      <c r="N210" s="56"/>
      <c r="O210" s="56">
        <v>1</v>
      </c>
      <c r="P210" s="56"/>
      <c r="Q210" s="56">
        <f>L210-O210</f>
        <v>0</v>
      </c>
      <c r="R210" s="56" t="s">
        <v>182</v>
      </c>
      <c r="S210" s="56">
        <f t="shared" si="17"/>
        <v>0</v>
      </c>
      <c r="T210" s="57" t="s">
        <v>1006</v>
      </c>
    </row>
    <row r="211" spans="1:20" ht="20" customHeight="1">
      <c r="A211" s="58"/>
      <c r="B211" s="59">
        <v>204</v>
      </c>
      <c r="C211" s="115" t="s">
        <v>305</v>
      </c>
      <c r="D211" s="116" t="s">
        <v>882</v>
      </c>
      <c r="E211" s="117" t="s">
        <v>702</v>
      </c>
      <c r="F211" s="118">
        <v>2</v>
      </c>
      <c r="G211" s="62">
        <v>2</v>
      </c>
      <c r="H211" s="106">
        <v>1</v>
      </c>
      <c r="I211" s="106">
        <v>1</v>
      </c>
      <c r="J211" s="107"/>
      <c r="K211" s="64">
        <f t="shared" si="13"/>
        <v>0</v>
      </c>
      <c r="L211" s="65">
        <f>'[1]March 2025'!S211</f>
        <v>2</v>
      </c>
      <c r="M211" s="65"/>
      <c r="N211" s="65"/>
      <c r="O211" s="65"/>
      <c r="P211" s="65"/>
      <c r="Q211" s="65">
        <f t="shared" si="16"/>
        <v>2</v>
      </c>
      <c r="R211" s="65"/>
      <c r="S211" s="65">
        <f t="shared" si="17"/>
        <v>2</v>
      </c>
      <c r="T211" s="66"/>
    </row>
    <row r="212" spans="1:20" ht="20" customHeight="1">
      <c r="A212" s="48">
        <f>K212</f>
        <v>-5</v>
      </c>
      <c r="B212" s="49">
        <v>205</v>
      </c>
      <c r="C212" s="110" t="s">
        <v>252</v>
      </c>
      <c r="D212" s="111" t="s">
        <v>883</v>
      </c>
      <c r="E212" s="112" t="s">
        <v>251</v>
      </c>
      <c r="F212" s="119">
        <v>15</v>
      </c>
      <c r="G212" s="89">
        <v>4</v>
      </c>
      <c r="H212" s="105"/>
      <c r="I212" s="105"/>
      <c r="J212" s="104"/>
      <c r="K212" s="55">
        <f t="shared" si="13"/>
        <v>-5</v>
      </c>
      <c r="L212" s="56">
        <f>'[1]March 2025'!S212</f>
        <v>10</v>
      </c>
      <c r="M212" s="56"/>
      <c r="N212" s="56"/>
      <c r="O212" s="56"/>
      <c r="P212" s="56"/>
      <c r="Q212" s="56">
        <f t="shared" si="16"/>
        <v>10</v>
      </c>
      <c r="R212" s="56"/>
      <c r="S212" s="56">
        <f t="shared" si="17"/>
        <v>10</v>
      </c>
      <c r="T212" s="57"/>
    </row>
    <row r="213" spans="1:20" ht="20" customHeight="1">
      <c r="A213" s="58">
        <f>K213</f>
        <v>-1</v>
      </c>
      <c r="B213" s="59">
        <v>206</v>
      </c>
      <c r="C213" s="115" t="s">
        <v>391</v>
      </c>
      <c r="D213" s="116" t="s">
        <v>884</v>
      </c>
      <c r="E213" s="117" t="s">
        <v>225</v>
      </c>
      <c r="F213" s="118">
        <v>10</v>
      </c>
      <c r="G213" s="62">
        <v>4</v>
      </c>
      <c r="H213" s="106"/>
      <c r="I213" s="410" t="s">
        <v>629</v>
      </c>
      <c r="J213" s="411"/>
      <c r="K213" s="64">
        <f t="shared" si="13"/>
        <v>-1</v>
      </c>
      <c r="L213" s="65">
        <f>'[1]March 2025'!S213</f>
        <v>9</v>
      </c>
      <c r="M213" s="65"/>
      <c r="N213" s="65"/>
      <c r="O213" s="65"/>
      <c r="P213" s="65"/>
      <c r="Q213" s="65">
        <f t="shared" si="16"/>
        <v>9</v>
      </c>
      <c r="R213" s="65"/>
      <c r="S213" s="65">
        <f t="shared" si="17"/>
        <v>9</v>
      </c>
      <c r="T213" s="66"/>
    </row>
    <row r="214" spans="1:20" ht="20" customHeight="1">
      <c r="A214" s="48"/>
      <c r="B214" s="49">
        <v>207</v>
      </c>
      <c r="C214" s="110" t="s">
        <v>885</v>
      </c>
      <c r="D214" s="111" t="s">
        <v>886</v>
      </c>
      <c r="E214" s="112" t="s">
        <v>887</v>
      </c>
      <c r="F214" s="119">
        <v>2</v>
      </c>
      <c r="G214" s="89">
        <v>2</v>
      </c>
      <c r="H214" s="105"/>
      <c r="I214" s="105"/>
      <c r="J214" s="104"/>
      <c r="K214" s="55">
        <f t="shared" si="13"/>
        <v>0</v>
      </c>
      <c r="L214" s="56">
        <f>'[1]March 2025'!S214</f>
        <v>2</v>
      </c>
      <c r="M214" s="56"/>
      <c r="N214" s="56"/>
      <c r="O214" s="56"/>
      <c r="P214" s="56"/>
      <c r="Q214" s="56">
        <f t="shared" si="16"/>
        <v>2</v>
      </c>
      <c r="R214" s="56"/>
      <c r="S214" s="56">
        <f t="shared" si="17"/>
        <v>2</v>
      </c>
      <c r="T214" s="57"/>
    </row>
    <row r="215" spans="1:20" ht="20" customHeight="1">
      <c r="A215" s="58"/>
      <c r="B215" s="59">
        <v>208</v>
      </c>
      <c r="C215" s="115" t="s">
        <v>888</v>
      </c>
      <c r="D215" s="116" t="s">
        <v>889</v>
      </c>
      <c r="E215" s="117" t="s">
        <v>890</v>
      </c>
      <c r="F215" s="118">
        <v>1</v>
      </c>
      <c r="G215" s="62">
        <v>4</v>
      </c>
      <c r="H215" s="63"/>
      <c r="I215" s="410" t="s">
        <v>629</v>
      </c>
      <c r="J215" s="411"/>
      <c r="K215" s="64">
        <f t="shared" si="13"/>
        <v>0</v>
      </c>
      <c r="L215" s="65">
        <f>'[1]March 2025'!S215</f>
        <v>1</v>
      </c>
      <c r="M215" s="65"/>
      <c r="N215" s="65"/>
      <c r="O215" s="65"/>
      <c r="P215" s="65"/>
      <c r="Q215" s="65">
        <f t="shared" si="16"/>
        <v>1</v>
      </c>
      <c r="R215" s="65"/>
      <c r="S215" s="65">
        <f t="shared" si="17"/>
        <v>1</v>
      </c>
      <c r="T215" s="66"/>
    </row>
    <row r="216" spans="1:20" ht="20" customHeight="1">
      <c r="A216" s="48"/>
      <c r="B216" s="49">
        <v>209</v>
      </c>
      <c r="C216" s="110" t="s">
        <v>891</v>
      </c>
      <c r="D216" s="111" t="s">
        <v>892</v>
      </c>
      <c r="E216" s="112" t="s">
        <v>893</v>
      </c>
      <c r="F216" s="119">
        <v>13</v>
      </c>
      <c r="G216" s="89">
        <v>4</v>
      </c>
      <c r="H216" s="54"/>
      <c r="I216" s="54"/>
      <c r="J216" s="54"/>
      <c r="K216" s="55">
        <f t="shared" si="13"/>
        <v>0</v>
      </c>
      <c r="L216" s="56">
        <f>'[1]March 2025'!S216</f>
        <v>13</v>
      </c>
      <c r="M216" s="56"/>
      <c r="N216" s="56"/>
      <c r="O216" s="56"/>
      <c r="P216" s="56"/>
      <c r="Q216" s="56">
        <f t="shared" si="16"/>
        <v>13</v>
      </c>
      <c r="R216" s="56"/>
      <c r="S216" s="56">
        <f t="shared" si="17"/>
        <v>13</v>
      </c>
      <c r="T216" s="57"/>
    </row>
    <row r="217" spans="1:20" ht="20" customHeight="1">
      <c r="A217" s="58"/>
      <c r="B217" s="59">
        <v>210</v>
      </c>
      <c r="C217" s="115" t="s">
        <v>894</v>
      </c>
      <c r="D217" s="116" t="s">
        <v>895</v>
      </c>
      <c r="E217" s="117" t="s">
        <v>896</v>
      </c>
      <c r="F217" s="118">
        <v>5</v>
      </c>
      <c r="G217" s="62">
        <v>4</v>
      </c>
      <c r="H217" s="63"/>
      <c r="I217" s="63"/>
      <c r="J217" s="63"/>
      <c r="K217" s="64">
        <f t="shared" si="13"/>
        <v>0</v>
      </c>
      <c r="L217" s="65">
        <f>'[1]March 2025'!S217</f>
        <v>5</v>
      </c>
      <c r="M217" s="65"/>
      <c r="N217" s="65"/>
      <c r="O217" s="65"/>
      <c r="P217" s="65"/>
      <c r="Q217" s="65">
        <f t="shared" si="16"/>
        <v>5</v>
      </c>
      <c r="R217" s="65"/>
      <c r="S217" s="65">
        <f t="shared" si="17"/>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3"/>
        <v>1</v>
      </c>
      <c r="L218" s="56">
        <f>'[1]March 2025'!S218</f>
        <v>3</v>
      </c>
      <c r="M218" s="56"/>
      <c r="N218" s="56"/>
      <c r="O218" s="56"/>
      <c r="P218" s="56"/>
      <c r="Q218" s="56">
        <f t="shared" si="16"/>
        <v>3</v>
      </c>
      <c r="R218" s="56"/>
      <c r="S218" s="56">
        <f t="shared" si="17"/>
        <v>3</v>
      </c>
      <c r="T218" s="57"/>
    </row>
    <row r="219" spans="1:20" ht="20" customHeight="1">
      <c r="A219" s="58"/>
      <c r="B219" s="59">
        <v>212</v>
      </c>
      <c r="C219" s="115" t="s">
        <v>374</v>
      </c>
      <c r="D219" s="116" t="s">
        <v>192</v>
      </c>
      <c r="E219" s="117" t="s">
        <v>193</v>
      </c>
      <c r="F219" s="118">
        <v>12</v>
      </c>
      <c r="G219" s="62">
        <v>4</v>
      </c>
      <c r="H219" s="103">
        <v>6</v>
      </c>
      <c r="I219" s="103">
        <v>5</v>
      </c>
      <c r="J219" s="103">
        <v>9</v>
      </c>
      <c r="K219" s="64">
        <f t="shared" si="13"/>
        <v>14</v>
      </c>
      <c r="L219" s="65">
        <f>'[1]March 2025'!S219</f>
        <v>26</v>
      </c>
      <c r="M219" s="65"/>
      <c r="N219" s="65"/>
      <c r="O219" s="65"/>
      <c r="P219" s="65"/>
      <c r="Q219" s="65">
        <f t="shared" si="16"/>
        <v>26</v>
      </c>
      <c r="R219" s="65"/>
      <c r="S219" s="65">
        <f t="shared" si="17"/>
        <v>26</v>
      </c>
      <c r="T219" s="121" t="s">
        <v>182</v>
      </c>
    </row>
    <row r="220" spans="1:20" ht="20" customHeight="1">
      <c r="A220" s="48"/>
      <c r="B220" s="49">
        <v>213</v>
      </c>
      <c r="C220" s="110" t="s">
        <v>897</v>
      </c>
      <c r="D220" s="111" t="s">
        <v>898</v>
      </c>
      <c r="E220" s="112" t="s">
        <v>194</v>
      </c>
      <c r="F220" s="119">
        <v>14</v>
      </c>
      <c r="G220" s="89">
        <v>4</v>
      </c>
      <c r="H220" s="120">
        <v>6</v>
      </c>
      <c r="I220" s="120">
        <v>8</v>
      </c>
      <c r="J220" s="120"/>
      <c r="K220" s="55">
        <f t="shared" si="13"/>
        <v>0</v>
      </c>
      <c r="L220" s="56">
        <f>'[1]March 2025'!S220</f>
        <v>14</v>
      </c>
      <c r="M220" s="56"/>
      <c r="N220" s="56"/>
      <c r="O220" s="56"/>
      <c r="P220" s="56"/>
      <c r="Q220" s="56">
        <f t="shared" si="16"/>
        <v>14</v>
      </c>
      <c r="R220" s="122"/>
      <c r="S220" s="56">
        <f t="shared" si="17"/>
        <v>14</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3"/>
        <v>-2</v>
      </c>
      <c r="L221" s="65">
        <f>'[1]March 2025'!S221</f>
        <v>0</v>
      </c>
      <c r="M221" s="65"/>
      <c r="N221" s="65"/>
      <c r="O221" s="65"/>
      <c r="P221" s="65"/>
      <c r="Q221" s="65">
        <f t="shared" si="16"/>
        <v>0</v>
      </c>
      <c r="R221" s="126"/>
      <c r="S221" s="65">
        <f t="shared" si="17"/>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3"/>
        <v>-6</v>
      </c>
      <c r="L222" s="56">
        <f>'[1]March 2025'!S222</f>
        <v>0</v>
      </c>
      <c r="M222" s="56"/>
      <c r="N222" s="56"/>
      <c r="O222" s="56"/>
      <c r="P222" s="56"/>
      <c r="Q222" s="56">
        <f t="shared" si="16"/>
        <v>0</v>
      </c>
      <c r="R222" s="122"/>
      <c r="S222" s="56">
        <f t="shared" si="17"/>
        <v>0</v>
      </c>
      <c r="T222" s="57" t="s">
        <v>182</v>
      </c>
    </row>
    <row r="223" spans="1:20" ht="20" customHeight="1">
      <c r="A223" s="130"/>
      <c r="B223" s="59">
        <v>216</v>
      </c>
      <c r="C223" s="131" t="s">
        <v>905</v>
      </c>
      <c r="D223" s="132" t="s">
        <v>906</v>
      </c>
      <c r="E223" s="133" t="s">
        <v>907</v>
      </c>
      <c r="F223" s="124">
        <v>0</v>
      </c>
      <c r="G223" s="74">
        <v>2</v>
      </c>
      <c r="H223" s="107"/>
      <c r="I223" s="107"/>
      <c r="J223" s="125"/>
      <c r="K223" s="64"/>
      <c r="L223" s="65">
        <f>'[1]March 2025'!S223</f>
        <v>3</v>
      </c>
      <c r="M223" s="65"/>
      <c r="N223" s="65"/>
      <c r="O223" s="65"/>
      <c r="P223" s="65"/>
      <c r="Q223" s="65">
        <f t="shared" si="16"/>
        <v>3</v>
      </c>
      <c r="R223" s="126"/>
      <c r="S223" s="65">
        <f t="shared" si="17"/>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'[1]March 2025'!S224</f>
        <v>0</v>
      </c>
      <c r="M224" s="56"/>
      <c r="N224" s="56"/>
      <c r="O224" s="56"/>
      <c r="P224" s="56"/>
      <c r="Q224" s="56">
        <f t="shared" si="16"/>
        <v>0</v>
      </c>
      <c r="R224" s="122"/>
      <c r="S224" s="56">
        <f t="shared" si="17"/>
        <v>0</v>
      </c>
      <c r="T224" s="139" t="s">
        <v>908</v>
      </c>
    </row>
    <row r="225" spans="1:20" ht="20" customHeight="1">
      <c r="A225" s="130"/>
      <c r="B225" s="59">
        <v>218</v>
      </c>
      <c r="C225" s="131" t="s">
        <v>912</v>
      </c>
      <c r="D225" s="132" t="s">
        <v>913</v>
      </c>
      <c r="E225" s="133" t="s">
        <v>914</v>
      </c>
      <c r="F225" s="124">
        <v>0</v>
      </c>
      <c r="G225" s="74">
        <v>2</v>
      </c>
      <c r="H225" s="107"/>
      <c r="I225" s="107"/>
      <c r="J225" s="125"/>
      <c r="K225" s="64"/>
      <c r="L225" s="65">
        <f>'[1]March 2025'!S225</f>
        <v>0</v>
      </c>
      <c r="M225" s="65"/>
      <c r="N225" s="65"/>
      <c r="O225" s="65"/>
      <c r="P225" s="65"/>
      <c r="Q225" s="65">
        <f t="shared" si="16"/>
        <v>0</v>
      </c>
      <c r="R225" s="65"/>
      <c r="S225" s="65">
        <f t="shared" si="17"/>
        <v>0</v>
      </c>
      <c r="T225" s="134" t="s">
        <v>182</v>
      </c>
    </row>
    <row r="226" spans="1:20" ht="20" customHeight="1">
      <c r="A226" s="135"/>
      <c r="B226" s="49">
        <v>219</v>
      </c>
      <c r="C226" s="136" t="s">
        <v>915</v>
      </c>
      <c r="D226" s="137" t="s">
        <v>916</v>
      </c>
      <c r="E226" s="138" t="s">
        <v>917</v>
      </c>
      <c r="F226" s="128">
        <v>0</v>
      </c>
      <c r="G226" s="69">
        <v>2</v>
      </c>
      <c r="H226" s="104"/>
      <c r="I226" s="104"/>
      <c r="J226" s="129"/>
      <c r="K226" s="55"/>
      <c r="L226" s="56">
        <f>'[1]March 2025'!S226</f>
        <v>1</v>
      </c>
      <c r="M226" s="56"/>
      <c r="N226" s="56"/>
      <c r="O226" s="56"/>
      <c r="P226" s="56"/>
      <c r="Q226" s="56">
        <f t="shared" si="16"/>
        <v>1</v>
      </c>
      <c r="R226" s="122"/>
      <c r="S226" s="56">
        <f t="shared" si="17"/>
        <v>1</v>
      </c>
      <c r="T226" s="139" t="s">
        <v>908</v>
      </c>
    </row>
    <row r="227" spans="1:20" ht="20" customHeight="1">
      <c r="A227" s="130"/>
      <c r="B227" s="59">
        <v>220</v>
      </c>
      <c r="C227" s="131" t="s">
        <v>918</v>
      </c>
      <c r="D227" s="132" t="s">
        <v>919</v>
      </c>
      <c r="E227" s="133" t="s">
        <v>920</v>
      </c>
      <c r="F227" s="124">
        <v>0</v>
      </c>
      <c r="G227" s="74">
        <v>4</v>
      </c>
      <c r="H227" s="107"/>
      <c r="I227" s="107"/>
      <c r="J227" s="125"/>
      <c r="K227" s="64"/>
      <c r="L227" s="65">
        <f>'[1]March 2025'!S227</f>
        <v>1</v>
      </c>
      <c r="M227" s="65"/>
      <c r="N227" s="65"/>
      <c r="O227" s="65"/>
      <c r="P227" s="65"/>
      <c r="Q227" s="65">
        <f t="shared" si="16"/>
        <v>1</v>
      </c>
      <c r="R227" s="126"/>
      <c r="S227" s="65">
        <f t="shared" si="17"/>
        <v>1</v>
      </c>
      <c r="T227" s="134" t="s">
        <v>908</v>
      </c>
    </row>
    <row r="228" spans="1:20" ht="20" customHeight="1">
      <c r="A228" s="135"/>
      <c r="B228" s="49">
        <v>221</v>
      </c>
      <c r="C228" s="136" t="s">
        <v>921</v>
      </c>
      <c r="D228" s="137" t="s">
        <v>922</v>
      </c>
      <c r="E228" s="138" t="s">
        <v>923</v>
      </c>
      <c r="F228" s="128">
        <v>0</v>
      </c>
      <c r="G228" s="69">
        <v>4</v>
      </c>
      <c r="H228" s="104"/>
      <c r="I228" s="104"/>
      <c r="J228" s="129"/>
      <c r="K228" s="55"/>
      <c r="L228" s="56">
        <f>'[1]March 2025'!S228</f>
        <v>1</v>
      </c>
      <c r="M228" s="56"/>
      <c r="N228" s="56"/>
      <c r="O228" s="56"/>
      <c r="P228" s="56"/>
      <c r="Q228" s="56">
        <f t="shared" si="16"/>
        <v>1</v>
      </c>
      <c r="R228" s="122"/>
      <c r="S228" s="56">
        <f t="shared" si="17"/>
        <v>1</v>
      </c>
      <c r="T228" s="139" t="s">
        <v>908</v>
      </c>
    </row>
    <row r="229" spans="1:20" ht="20" customHeight="1">
      <c r="A229" s="130"/>
      <c r="B229" s="59">
        <v>222</v>
      </c>
      <c r="C229" s="131" t="s">
        <v>924</v>
      </c>
      <c r="D229" s="116" t="s">
        <v>925</v>
      </c>
      <c r="E229" s="117" t="s">
        <v>926</v>
      </c>
      <c r="F229" s="124">
        <v>0</v>
      </c>
      <c r="G229" s="74">
        <v>2</v>
      </c>
      <c r="H229" s="107"/>
      <c r="I229" s="107"/>
      <c r="J229" s="125"/>
      <c r="K229" s="64"/>
      <c r="L229" s="65">
        <f>'[1]March 2025'!S229</f>
        <v>0</v>
      </c>
      <c r="M229" s="65"/>
      <c r="N229" s="65"/>
      <c r="O229" s="65"/>
      <c r="P229" s="65"/>
      <c r="Q229" s="65">
        <f t="shared" si="16"/>
        <v>0</v>
      </c>
      <c r="R229" s="126"/>
      <c r="S229" s="65">
        <f t="shared" si="17"/>
        <v>0</v>
      </c>
      <c r="T229" s="134" t="s">
        <v>908</v>
      </c>
    </row>
    <row r="230" spans="1:20" ht="20" customHeight="1">
      <c r="A230" s="135"/>
      <c r="B230" s="49">
        <v>223</v>
      </c>
      <c r="C230" s="136" t="s">
        <v>927</v>
      </c>
      <c r="D230" s="140" t="s">
        <v>928</v>
      </c>
      <c r="E230" s="112" t="s">
        <v>929</v>
      </c>
      <c r="F230" s="128">
        <v>0</v>
      </c>
      <c r="G230" s="69">
        <v>2</v>
      </c>
      <c r="H230" s="104"/>
      <c r="I230" s="104"/>
      <c r="J230" s="129"/>
      <c r="K230" s="55"/>
      <c r="L230" s="56">
        <f>'[1]March 2025'!S230</f>
        <v>1</v>
      </c>
      <c r="M230" s="141"/>
      <c r="N230" s="141"/>
      <c r="O230" s="141"/>
      <c r="P230" s="141"/>
      <c r="Q230" s="56">
        <f t="shared" si="16"/>
        <v>1</v>
      </c>
      <c r="R230" s="141"/>
      <c r="S230" s="56">
        <f t="shared" si="17"/>
        <v>1</v>
      </c>
      <c r="T230" s="139" t="s">
        <v>930</v>
      </c>
    </row>
    <row r="231" spans="1:20" ht="20" customHeight="1">
      <c r="A231" s="130"/>
      <c r="B231" s="59">
        <v>224</v>
      </c>
      <c r="C231" s="131" t="s">
        <v>931</v>
      </c>
      <c r="D231" s="142" t="s">
        <v>932</v>
      </c>
      <c r="E231" s="133" t="s">
        <v>933</v>
      </c>
      <c r="F231" s="124">
        <v>0</v>
      </c>
      <c r="G231" s="74"/>
      <c r="H231" s="107"/>
      <c r="I231" s="107"/>
      <c r="J231" s="143"/>
      <c r="K231" s="64"/>
      <c r="L231" s="65">
        <f>'[1]March 2025'!S231</f>
        <v>4</v>
      </c>
      <c r="M231" s="144"/>
      <c r="N231" s="144"/>
      <c r="O231" s="144"/>
      <c r="P231" s="144"/>
      <c r="Q231" s="65">
        <f t="shared" si="16"/>
        <v>4</v>
      </c>
      <c r="R231" s="144"/>
      <c r="S231" s="65">
        <f t="shared" si="17"/>
        <v>4</v>
      </c>
      <c r="T231" s="134" t="s">
        <v>678</v>
      </c>
    </row>
    <row r="232" spans="1:20" ht="20" customHeight="1">
      <c r="A232" s="135"/>
      <c r="B232" s="49">
        <v>225</v>
      </c>
      <c r="C232" s="136" t="s">
        <v>934</v>
      </c>
      <c r="D232" s="145" t="s">
        <v>935</v>
      </c>
      <c r="E232" s="138" t="s">
        <v>936</v>
      </c>
      <c r="F232" s="128">
        <v>0</v>
      </c>
      <c r="G232" s="69"/>
      <c r="H232" s="104"/>
      <c r="I232" s="104"/>
      <c r="J232" s="146"/>
      <c r="K232" s="55"/>
      <c r="L232" s="56">
        <f>'[1]March 2025'!S232</f>
        <v>1</v>
      </c>
      <c r="M232" s="141"/>
      <c r="N232" s="141"/>
      <c r="O232" s="141"/>
      <c r="P232" s="141"/>
      <c r="Q232" s="56">
        <f t="shared" si="16"/>
        <v>1</v>
      </c>
      <c r="R232" s="141"/>
      <c r="S232" s="56">
        <f t="shared" si="17"/>
        <v>1</v>
      </c>
      <c r="T232" s="139" t="s">
        <v>1009</v>
      </c>
    </row>
    <row r="233" spans="1:20" ht="20" customHeight="1">
      <c r="A233" s="130"/>
      <c r="B233" s="59">
        <v>226</v>
      </c>
      <c r="C233" s="131" t="s">
        <v>938</v>
      </c>
      <c r="D233" s="142" t="s">
        <v>939</v>
      </c>
      <c r="E233" s="133" t="s">
        <v>940</v>
      </c>
      <c r="F233" s="124">
        <v>0</v>
      </c>
      <c r="G233" s="74"/>
      <c r="H233" s="107"/>
      <c r="I233" s="107"/>
      <c r="J233" s="143"/>
      <c r="K233" s="64"/>
      <c r="L233" s="65">
        <f>'[1]March 2025'!S233</f>
        <v>2</v>
      </c>
      <c r="M233" s="144"/>
      <c r="N233" s="144"/>
      <c r="O233" s="144"/>
      <c r="P233" s="144"/>
      <c r="Q233" s="65">
        <f t="shared" si="16"/>
        <v>2</v>
      </c>
      <c r="R233" s="144"/>
      <c r="S233" s="65">
        <f t="shared" si="17"/>
        <v>2</v>
      </c>
      <c r="T233" s="134" t="s">
        <v>678</v>
      </c>
    </row>
    <row r="234" spans="1:20" ht="20" customHeight="1">
      <c r="A234" s="135"/>
      <c r="B234" s="49">
        <v>227</v>
      </c>
      <c r="C234" s="136" t="s">
        <v>941</v>
      </c>
      <c r="D234" s="145" t="s">
        <v>942</v>
      </c>
      <c r="E234" s="138" t="s">
        <v>943</v>
      </c>
      <c r="F234" s="128">
        <v>0</v>
      </c>
      <c r="G234" s="69"/>
      <c r="H234" s="104"/>
      <c r="I234" s="104"/>
      <c r="J234" s="146"/>
      <c r="K234" s="55"/>
      <c r="L234" s="56">
        <f>'[1]March 2025'!S234</f>
        <v>13</v>
      </c>
      <c r="M234" s="141"/>
      <c r="N234" s="141"/>
      <c r="O234" s="141"/>
      <c r="P234" s="141"/>
      <c r="Q234" s="56">
        <f t="shared" si="16"/>
        <v>13</v>
      </c>
      <c r="R234" s="141">
        <v>2</v>
      </c>
      <c r="S234" s="56">
        <f>Q234-R234</f>
        <v>11</v>
      </c>
      <c r="T234" s="139" t="s">
        <v>1010</v>
      </c>
    </row>
    <row r="235" spans="1:20" ht="23" customHeight="1" thickBot="1">
      <c r="A235" s="147">
        <f>SUM(A8:A222)</f>
        <v>-477</v>
      </c>
      <c r="B235" s="148"/>
      <c r="C235" s="149"/>
      <c r="D235" s="149"/>
      <c r="E235" s="149"/>
      <c r="F235" s="150">
        <f>SUM(F8:F230)</f>
        <v>1747</v>
      </c>
      <c r="G235" s="151"/>
      <c r="H235" s="415"/>
      <c r="I235" s="416"/>
      <c r="J235" s="417"/>
      <c r="K235" s="152"/>
      <c r="L235" s="150">
        <f>SUM(L8:L234)</f>
        <v>1492</v>
      </c>
      <c r="M235" s="153">
        <f>SUM(M8:M234)</f>
        <v>4</v>
      </c>
      <c r="N235" s="153">
        <f>SUM(N8:N234)</f>
        <v>10</v>
      </c>
      <c r="O235" s="153">
        <f>SUM(O8:O234)</f>
        <v>11</v>
      </c>
      <c r="P235" s="153"/>
      <c r="Q235" s="153">
        <f>SUM(Q8:Q234)</f>
        <v>1497</v>
      </c>
      <c r="R235" s="153">
        <f>SUM(R8:R234)</f>
        <v>8</v>
      </c>
      <c r="S235" s="153">
        <f>SUM(S8:S234)</f>
        <v>1487</v>
      </c>
      <c r="T235" s="154" t="s">
        <v>182</v>
      </c>
    </row>
    <row r="236" spans="1:20" ht="16.75" customHeight="1" thickTop="1">
      <c r="A236" s="29"/>
      <c r="B236" s="155"/>
      <c r="C236" s="27"/>
      <c r="D236" s="27"/>
      <c r="E236" s="27"/>
      <c r="F236" s="27"/>
      <c r="G236" s="28"/>
      <c r="H236" s="29"/>
      <c r="I236" s="29"/>
      <c r="J236" s="29"/>
      <c r="K236" s="30"/>
      <c r="L236" s="29"/>
      <c r="M236" s="29"/>
      <c r="N236" s="29"/>
      <c r="O236" s="29"/>
      <c r="P236" s="29"/>
      <c r="Q236" s="29"/>
      <c r="R236" s="29"/>
      <c r="S236" s="29"/>
      <c r="T236" s="32"/>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944</v>
      </c>
      <c r="C240" s="418"/>
      <c r="D240" s="27"/>
      <c r="E240" s="29" t="s">
        <v>945</v>
      </c>
      <c r="F240" s="29"/>
      <c r="G240" s="29" t="s">
        <v>946</v>
      </c>
      <c r="H240" s="29"/>
      <c r="I240" s="29"/>
      <c r="J240" s="418"/>
      <c r="K240" s="418"/>
      <c r="L240" s="418"/>
      <c r="M240" s="29" t="s">
        <v>947</v>
      </c>
      <c r="N240" s="29"/>
      <c r="O240" s="29"/>
      <c r="P240" s="29"/>
      <c r="Q240" s="29"/>
      <c r="R240" s="418" t="s">
        <v>948</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c r="A242" s="29"/>
      <c r="B242" s="155"/>
      <c r="C242" s="27"/>
      <c r="D242" s="27"/>
      <c r="E242" s="27"/>
      <c r="F242" s="27"/>
      <c r="G242" s="28"/>
      <c r="H242" s="29"/>
      <c r="I242" s="29"/>
      <c r="J242" s="29"/>
      <c r="K242" s="30"/>
      <c r="L242" s="29"/>
      <c r="M242" s="29"/>
      <c r="N242" s="29"/>
      <c r="O242" s="29"/>
      <c r="P242" s="29"/>
      <c r="Q242" s="29"/>
      <c r="R242" s="29"/>
      <c r="S242" s="29"/>
      <c r="T242" s="32"/>
    </row>
    <row r="243" spans="1:20" ht="16.75" customHeight="1">
      <c r="A243" s="29"/>
      <c r="B243" s="155"/>
      <c r="C243" s="27"/>
      <c r="D243" s="27"/>
      <c r="E243" s="27"/>
      <c r="F243" s="27"/>
      <c r="G243" s="28"/>
      <c r="H243" s="29"/>
      <c r="I243" s="29"/>
      <c r="J243" s="29"/>
      <c r="K243" s="30"/>
      <c r="L243" s="29"/>
      <c r="M243" s="29"/>
      <c r="N243" s="29"/>
      <c r="O243" s="29"/>
      <c r="P243" s="29"/>
      <c r="Q243" s="29"/>
      <c r="R243" s="29"/>
      <c r="S243" s="29"/>
      <c r="T243" s="32"/>
    </row>
    <row r="244" spans="1:20" ht="16.75" customHeight="1">
      <c r="A244" s="29"/>
      <c r="B244" s="418" t="s">
        <v>949</v>
      </c>
      <c r="C244" s="418"/>
      <c r="D244" s="27"/>
      <c r="E244" s="29" t="s">
        <v>950</v>
      </c>
      <c r="F244" s="418" t="s">
        <v>951</v>
      </c>
      <c r="G244" s="418"/>
      <c r="H244" s="418"/>
      <c r="I244" s="418"/>
      <c r="J244" s="418" t="s">
        <v>182</v>
      </c>
      <c r="K244" s="418"/>
      <c r="L244" s="418"/>
      <c r="M244" s="419" t="s">
        <v>952</v>
      </c>
      <c r="N244" s="419"/>
      <c r="O244" s="419"/>
      <c r="P244" s="419"/>
      <c r="Q244" s="419"/>
      <c r="R244" s="418" t="s">
        <v>953</v>
      </c>
      <c r="S244" s="418"/>
      <c r="T244" s="418"/>
    </row>
    <row r="245" spans="1:20" ht="16.75" customHeight="1">
      <c r="A245" s="29"/>
      <c r="B245" s="155"/>
      <c r="C245" s="27"/>
      <c r="D245" s="27"/>
      <c r="E245" s="27"/>
      <c r="F245" s="27"/>
      <c r="G245" s="28"/>
      <c r="H245" s="29"/>
      <c r="I245" s="29"/>
      <c r="J245" s="29"/>
      <c r="K245" s="30"/>
      <c r="L245" s="29"/>
      <c r="M245" s="29"/>
      <c r="N245" s="29"/>
      <c r="O245" s="29"/>
      <c r="P245" s="29"/>
      <c r="Q245" s="29"/>
      <c r="R245" s="29"/>
      <c r="S245" s="29"/>
      <c r="T245" s="32"/>
    </row>
    <row r="246" spans="1:20" ht="16.75" customHeight="1"/>
    <row r="247" spans="1:20" ht="16.75" customHeight="1"/>
    <row r="248" spans="1:20" ht="16.75" customHeight="1"/>
    <row r="249" spans="1:20" ht="16.75" customHeight="1"/>
    <row r="250" spans="1:20" ht="16.75" customHeight="1"/>
    <row r="251" spans="1:20" ht="16.75" customHeight="1"/>
    <row r="252" spans="1:20" ht="16.75" customHeight="1"/>
    <row r="253" spans="1:20" ht="16.75" customHeight="1"/>
    <row r="254" spans="1:20" ht="16.75" customHeight="1"/>
    <row r="255" spans="1:20" ht="16.75" customHeight="1"/>
  </sheetData>
  <mergeCells count="29">
    <mergeCell ref="H235:J235"/>
    <mergeCell ref="B240:C240"/>
    <mergeCell ref="J240:L240"/>
    <mergeCell ref="R240:T240"/>
    <mergeCell ref="B244:C244"/>
    <mergeCell ref="F244:I244"/>
    <mergeCell ref="J244:L244"/>
    <mergeCell ref="M244:Q244"/>
    <mergeCell ref="R244:T244"/>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5162-8377-4B48-9C8E-A3E98D12CDBD}">
  <sheetPr>
    <tabColor theme="5" tint="-0.249977111117893"/>
  </sheetPr>
  <dimension ref="A1:U251"/>
  <sheetViews>
    <sheetView rightToLeft="1" topLeftCell="A154" zoomScale="80" zoomScaleNormal="80" workbookViewId="0">
      <selection activeCell="D171" sqref="D171"/>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61.45312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1011</v>
      </c>
      <c r="B4" s="399"/>
      <c r="C4" s="399"/>
      <c r="D4" s="399"/>
      <c r="E4" s="399"/>
      <c r="F4" s="399"/>
      <c r="G4" s="399"/>
      <c r="H4" s="399"/>
      <c r="I4" s="399"/>
      <c r="J4" s="399"/>
      <c r="K4" s="399"/>
      <c r="L4" s="399"/>
      <c r="M4" s="399"/>
      <c r="N4" s="399"/>
      <c r="O4" s="399"/>
      <c r="P4" s="399"/>
      <c r="Q4" s="399"/>
      <c r="R4" s="399"/>
      <c r="S4" s="399"/>
      <c r="T4" s="399"/>
    </row>
    <row r="5" spans="1:20" ht="20.5">
      <c r="A5" s="400" t="s">
        <v>1012</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'[2]April 2025'!S8</f>
        <v>71</v>
      </c>
      <c r="M8" s="56"/>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'[2]April 2025'!S9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'[2]April 2025'!S10</f>
        <v>0</v>
      </c>
      <c r="M10" s="56"/>
      <c r="N10" s="56"/>
      <c r="O10" s="56"/>
      <c r="P10" s="56"/>
      <c r="Q10" s="56">
        <f t="shared" ref="Q10:Q73" si="1">L10</f>
        <v>0</v>
      </c>
      <c r="R10" s="56"/>
      <c r="S10" s="56">
        <f t="shared" ref="S10:S73"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'[2]April 2025'!S11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4</v>
      </c>
      <c r="L12" s="56">
        <f>'[2]April 2025'!S12</f>
        <v>8</v>
      </c>
      <c r="M12" s="56"/>
      <c r="N12" s="56"/>
      <c r="O12" s="56"/>
      <c r="P12" s="56"/>
      <c r="Q12" s="56">
        <f t="shared" si="1"/>
        <v>8</v>
      </c>
      <c r="R12" s="56"/>
      <c r="S12" s="56">
        <f t="shared" si="2"/>
        <v>8</v>
      </c>
      <c r="T12" s="57"/>
    </row>
    <row r="13" spans="1:20" ht="20" customHeight="1">
      <c r="A13" s="58" t="s">
        <v>182</v>
      </c>
      <c r="B13" s="59">
        <v>6</v>
      </c>
      <c r="C13" s="77" t="s">
        <v>242</v>
      </c>
      <c r="D13" s="71" t="s">
        <v>465</v>
      </c>
      <c r="E13" s="72" t="s">
        <v>9</v>
      </c>
      <c r="F13" s="73">
        <v>6</v>
      </c>
      <c r="G13" s="74">
        <v>4</v>
      </c>
      <c r="H13" s="63">
        <v>1</v>
      </c>
      <c r="I13" s="63">
        <v>2</v>
      </c>
      <c r="J13" s="63">
        <v>1</v>
      </c>
      <c r="K13" s="64">
        <f t="shared" si="0"/>
        <v>0</v>
      </c>
      <c r="L13" s="65">
        <f>'[2]April 2025'!S13</f>
        <v>6</v>
      </c>
      <c r="M13" s="65"/>
      <c r="N13" s="65"/>
      <c r="O13" s="65"/>
      <c r="P13" s="65"/>
      <c r="Q13" s="65">
        <f t="shared" si="1"/>
        <v>6</v>
      </c>
      <c r="R13" s="65"/>
      <c r="S13" s="65">
        <f t="shared" si="2"/>
        <v>6</v>
      </c>
      <c r="T13" s="66" t="s">
        <v>182</v>
      </c>
    </row>
    <row r="14" spans="1:20" ht="20" customHeight="1">
      <c r="A14" s="48">
        <f>K14</f>
        <v>-6</v>
      </c>
      <c r="B14" s="49">
        <v>7</v>
      </c>
      <c r="C14" s="50" t="s">
        <v>243</v>
      </c>
      <c r="D14" s="51" t="s">
        <v>466</v>
      </c>
      <c r="E14" s="51" t="s">
        <v>467</v>
      </c>
      <c r="F14" s="52">
        <v>16</v>
      </c>
      <c r="G14" s="69">
        <v>4</v>
      </c>
      <c r="H14" s="54">
        <v>2</v>
      </c>
      <c r="I14" s="54">
        <v>8</v>
      </c>
      <c r="J14" s="54" t="s">
        <v>182</v>
      </c>
      <c r="K14" s="55">
        <f t="shared" si="0"/>
        <v>-6</v>
      </c>
      <c r="L14" s="56">
        <f>'[2]April 2025'!S14</f>
        <v>11</v>
      </c>
      <c r="M14" s="56"/>
      <c r="N14" s="56"/>
      <c r="O14" s="56"/>
      <c r="P14" s="56"/>
      <c r="Q14" s="56">
        <f t="shared" si="1"/>
        <v>11</v>
      </c>
      <c r="R14" s="56">
        <v>1</v>
      </c>
      <c r="S14" s="56">
        <f>Q14-R14</f>
        <v>10</v>
      </c>
      <c r="T14" s="78" t="s">
        <v>1013</v>
      </c>
    </row>
    <row r="15" spans="1:20" ht="20" customHeight="1">
      <c r="A15" s="58"/>
      <c r="B15" s="59">
        <v>8</v>
      </c>
      <c r="C15" s="70" t="s">
        <v>338</v>
      </c>
      <c r="D15" s="71" t="s">
        <v>469</v>
      </c>
      <c r="E15" s="71" t="s">
        <v>106</v>
      </c>
      <c r="F15" s="73">
        <v>3</v>
      </c>
      <c r="G15" s="74">
        <v>4</v>
      </c>
      <c r="H15" s="63">
        <v>1</v>
      </c>
      <c r="I15" s="63">
        <v>2</v>
      </c>
      <c r="J15" s="63">
        <v>2</v>
      </c>
      <c r="K15" s="64">
        <f t="shared" si="0"/>
        <v>2</v>
      </c>
      <c r="L15" s="65">
        <f>'[2]April 2025'!S15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'[2]April 2025'!S16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'[2]April 2025'!S17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'[2]April 2025'!S18</f>
        <v>1</v>
      </c>
      <c r="M18" s="56"/>
      <c r="N18" s="56"/>
      <c r="O18" s="56"/>
      <c r="P18" s="56"/>
      <c r="Q18" s="56">
        <f t="shared" si="1"/>
        <v>1</v>
      </c>
      <c r="R18" s="56"/>
      <c r="S18" s="56">
        <f t="shared" si="2"/>
        <v>1</v>
      </c>
      <c r="T18" s="57" t="s">
        <v>182</v>
      </c>
    </row>
    <row r="19" spans="1:20" ht="20" customHeight="1">
      <c r="A19" s="58">
        <f>K19</f>
        <v>-2</v>
      </c>
      <c r="B19" s="59">
        <v>12</v>
      </c>
      <c r="C19" s="70" t="s">
        <v>336</v>
      </c>
      <c r="D19" s="71" t="s">
        <v>477</v>
      </c>
      <c r="E19" s="72" t="s">
        <v>103</v>
      </c>
      <c r="F19" s="73">
        <v>24</v>
      </c>
      <c r="G19" s="62">
        <v>4</v>
      </c>
      <c r="H19" s="63">
        <v>5</v>
      </c>
      <c r="I19" s="63">
        <v>5</v>
      </c>
      <c r="J19" s="63">
        <v>7</v>
      </c>
      <c r="K19" s="64">
        <f t="shared" si="0"/>
        <v>-2</v>
      </c>
      <c r="L19" s="65">
        <f>'[2]April 2025'!S19</f>
        <v>18</v>
      </c>
      <c r="M19" s="65">
        <v>5</v>
      </c>
      <c r="N19" s="65"/>
      <c r="O19" s="65"/>
      <c r="P19" s="65"/>
      <c r="Q19" s="65">
        <f>L19+M19</f>
        <v>23</v>
      </c>
      <c r="R19" s="65">
        <v>1</v>
      </c>
      <c r="S19" s="65">
        <f>Q19-R19</f>
        <v>22</v>
      </c>
      <c r="T19" s="66" t="s">
        <v>1014</v>
      </c>
    </row>
    <row r="20" spans="1:20" ht="20" customHeight="1">
      <c r="A20" s="48"/>
      <c r="B20" s="49">
        <v>13</v>
      </c>
      <c r="C20" s="50" t="s">
        <v>332</v>
      </c>
      <c r="D20" s="51" t="s">
        <v>479</v>
      </c>
      <c r="E20" s="51" t="s">
        <v>480</v>
      </c>
      <c r="F20" s="52">
        <v>13</v>
      </c>
      <c r="G20" s="69">
        <v>4</v>
      </c>
      <c r="H20" s="54">
        <v>5</v>
      </c>
      <c r="I20" s="54">
        <v>10</v>
      </c>
      <c r="J20" s="54" t="s">
        <v>182</v>
      </c>
      <c r="K20" s="55">
        <f t="shared" si="0"/>
        <v>2</v>
      </c>
      <c r="L20" s="56">
        <f>'[2]April 2025'!S20</f>
        <v>15</v>
      </c>
      <c r="M20" s="56"/>
      <c r="N20" s="56"/>
      <c r="O20" s="56"/>
      <c r="P20" s="56"/>
      <c r="Q20" s="56">
        <f>L20+N20</f>
        <v>15</v>
      </c>
      <c r="R20" s="56"/>
      <c r="S20" s="56">
        <f>Q20-O20</f>
        <v>15</v>
      </c>
      <c r="T20" s="57" t="s">
        <v>182</v>
      </c>
    </row>
    <row r="21" spans="1:20" ht="20" customHeight="1">
      <c r="A21" s="58"/>
      <c r="B21" s="59">
        <v>14</v>
      </c>
      <c r="C21" s="70" t="s">
        <v>331</v>
      </c>
      <c r="D21" s="71" t="s">
        <v>482</v>
      </c>
      <c r="E21" s="71" t="s">
        <v>483</v>
      </c>
      <c r="F21" s="73">
        <v>6</v>
      </c>
      <c r="G21" s="74">
        <v>3</v>
      </c>
      <c r="H21" s="63">
        <v>2</v>
      </c>
      <c r="I21" s="63">
        <v>6</v>
      </c>
      <c r="J21" s="63">
        <v>3</v>
      </c>
      <c r="K21" s="64">
        <f t="shared" si="0"/>
        <v>5</v>
      </c>
      <c r="L21" s="65">
        <f>'[2]April 2025'!S21</f>
        <v>9</v>
      </c>
      <c r="M21" s="65"/>
      <c r="N21" s="65">
        <v>2</v>
      </c>
      <c r="O21" s="65"/>
      <c r="P21" s="65"/>
      <c r="Q21" s="65">
        <f>L21+N21</f>
        <v>11</v>
      </c>
      <c r="R21" s="65"/>
      <c r="S21" s="65">
        <f t="shared" si="2"/>
        <v>11</v>
      </c>
      <c r="T21" s="66" t="s">
        <v>1015</v>
      </c>
    </row>
    <row r="22" spans="1:20" ht="20" customHeight="1">
      <c r="A22" s="48"/>
      <c r="B22" s="49">
        <v>15</v>
      </c>
      <c r="C22" s="50" t="s">
        <v>311</v>
      </c>
      <c r="D22" s="51" t="s">
        <v>484</v>
      </c>
      <c r="E22" s="51" t="s">
        <v>61</v>
      </c>
      <c r="F22" s="52">
        <v>4</v>
      </c>
      <c r="G22" s="69">
        <v>3</v>
      </c>
      <c r="H22" s="54">
        <v>1</v>
      </c>
      <c r="I22" s="54">
        <v>2</v>
      </c>
      <c r="J22" s="54">
        <v>3</v>
      </c>
      <c r="K22" s="55">
        <f t="shared" si="0"/>
        <v>2</v>
      </c>
      <c r="L22" s="56">
        <f>'[2]April 2025'!S22</f>
        <v>6</v>
      </c>
      <c r="M22" s="56"/>
      <c r="N22" s="56"/>
      <c r="O22" s="56"/>
      <c r="P22" s="56"/>
      <c r="Q22" s="56">
        <f>L22+M22</f>
        <v>6</v>
      </c>
      <c r="R22" s="56"/>
      <c r="S22" s="56">
        <f t="shared" si="2"/>
        <v>6</v>
      </c>
      <c r="T22" s="57" t="s">
        <v>1016</v>
      </c>
    </row>
    <row r="23" spans="1:20" ht="20" customHeight="1">
      <c r="A23" s="58">
        <f>K23</f>
        <v>-6</v>
      </c>
      <c r="B23" s="59">
        <v>16</v>
      </c>
      <c r="C23" s="70" t="s">
        <v>485</v>
      </c>
      <c r="D23" s="71" t="s">
        <v>486</v>
      </c>
      <c r="E23" s="71" t="s">
        <v>487</v>
      </c>
      <c r="F23" s="73">
        <v>6</v>
      </c>
      <c r="G23" s="74">
        <v>3</v>
      </c>
      <c r="H23" s="63"/>
      <c r="I23" s="63"/>
      <c r="J23" s="63"/>
      <c r="K23" s="64">
        <f t="shared" si="0"/>
        <v>-6</v>
      </c>
      <c r="L23" s="65">
        <f>'[2]April 2025'!S23</f>
        <v>0</v>
      </c>
      <c r="M23" s="65"/>
      <c r="N23" s="65"/>
      <c r="O23" s="65"/>
      <c r="P23" s="65"/>
      <c r="Q23" s="65">
        <f t="shared" si="1"/>
        <v>0</v>
      </c>
      <c r="R23" s="65"/>
      <c r="S23" s="65">
        <f t="shared" si="2"/>
        <v>0</v>
      </c>
      <c r="T23" s="78" t="s">
        <v>488</v>
      </c>
    </row>
    <row r="24" spans="1:20" ht="20" customHeight="1">
      <c r="A24" s="48">
        <f>K24</f>
        <v>-2</v>
      </c>
      <c r="B24" s="49">
        <v>17</v>
      </c>
      <c r="C24" s="50" t="s">
        <v>368</v>
      </c>
      <c r="D24" s="51" t="s">
        <v>489</v>
      </c>
      <c r="E24" s="51" t="s">
        <v>490</v>
      </c>
      <c r="F24" s="52">
        <v>3</v>
      </c>
      <c r="G24" s="69">
        <v>4</v>
      </c>
      <c r="H24" s="54"/>
      <c r="I24" s="54">
        <v>1</v>
      </c>
      <c r="J24" s="54"/>
      <c r="K24" s="55">
        <f t="shared" si="0"/>
        <v>-2</v>
      </c>
      <c r="L24" s="56">
        <f>'[2]April 2025'!S24</f>
        <v>1</v>
      </c>
      <c r="M24" s="56"/>
      <c r="N24" s="56"/>
      <c r="O24" s="56"/>
      <c r="P24" s="56"/>
      <c r="Q24" s="56">
        <f t="shared" si="1"/>
        <v>1</v>
      </c>
      <c r="R24" s="56"/>
      <c r="S24" s="56">
        <f t="shared" si="2"/>
        <v>1</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'[2]April 2025'!S25</f>
        <v>13</v>
      </c>
      <c r="M25" s="65"/>
      <c r="N25" s="65"/>
      <c r="O25" s="65"/>
      <c r="P25" s="65"/>
      <c r="Q25" s="65">
        <f t="shared" si="1"/>
        <v>13</v>
      </c>
      <c r="R25" s="65"/>
      <c r="S25" s="65">
        <f t="shared" si="2"/>
        <v>13</v>
      </c>
      <c r="T25" s="66" t="s">
        <v>182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'[2]April 2025'!S26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'[2]April 2025'!S27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'[2]April 2025'!S28</f>
        <v>4</v>
      </c>
      <c r="M28" s="56"/>
      <c r="N28" s="56"/>
      <c r="O28" s="56"/>
      <c r="P28" s="56"/>
      <c r="Q28" s="56">
        <f t="shared" si="1"/>
        <v>4</v>
      </c>
      <c r="R28" s="56"/>
      <c r="S28" s="56">
        <f t="shared" si="2"/>
        <v>4</v>
      </c>
      <c r="T28" s="57"/>
    </row>
    <row r="29" spans="1:20" ht="20" customHeight="1">
      <c r="A29" s="58">
        <f>K29</f>
        <v>-5</v>
      </c>
      <c r="B29" s="59">
        <v>22</v>
      </c>
      <c r="C29" s="70" t="s">
        <v>325</v>
      </c>
      <c r="D29" s="71" t="s">
        <v>498</v>
      </c>
      <c r="E29" s="71" t="s">
        <v>97</v>
      </c>
      <c r="F29" s="73">
        <v>14</v>
      </c>
      <c r="G29" s="74">
        <v>4</v>
      </c>
      <c r="H29" s="63">
        <v>1</v>
      </c>
      <c r="I29" s="63">
        <v>4</v>
      </c>
      <c r="J29" s="63">
        <v>2</v>
      </c>
      <c r="K29" s="64">
        <f t="shared" si="0"/>
        <v>-5</v>
      </c>
      <c r="L29" s="65">
        <f>'[2]April 2025'!S29</f>
        <v>9</v>
      </c>
      <c r="M29" s="65"/>
      <c r="N29" s="65"/>
      <c r="O29" s="65"/>
      <c r="P29" s="65"/>
      <c r="Q29" s="65">
        <f t="shared" si="1"/>
        <v>9</v>
      </c>
      <c r="R29" s="65"/>
      <c r="S29" s="65">
        <f t="shared" si="2"/>
        <v>9</v>
      </c>
      <c r="T29" s="78" t="s">
        <v>499</v>
      </c>
    </row>
    <row r="30" spans="1:20" ht="20" customHeight="1">
      <c r="A30" s="48"/>
      <c r="B30" s="49">
        <v>23</v>
      </c>
      <c r="C30" s="50" t="s">
        <v>375</v>
      </c>
      <c r="D30" s="51" t="s">
        <v>500</v>
      </c>
      <c r="E30" s="51" t="s">
        <v>501</v>
      </c>
      <c r="F30" s="52">
        <v>8</v>
      </c>
      <c r="G30" s="69">
        <v>4</v>
      </c>
      <c r="H30" s="54"/>
      <c r="I30" s="54"/>
      <c r="J30" s="54"/>
      <c r="K30" s="55">
        <f t="shared" si="0"/>
        <v>4</v>
      </c>
      <c r="L30" s="56">
        <f>'[2]April 2025'!S30</f>
        <v>12</v>
      </c>
      <c r="M30" s="56"/>
      <c r="N30" s="56"/>
      <c r="O30" s="56"/>
      <c r="P30" s="56"/>
      <c r="Q30" s="56">
        <f t="shared" si="1"/>
        <v>12</v>
      </c>
      <c r="R30" s="56"/>
      <c r="S30" s="56">
        <f t="shared" si="2"/>
        <v>12</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'[2]April 2025'!S31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'[2]April 2025'!S32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'[2]April 2025'!S33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'[2]April 2025'!S34</f>
        <v>4</v>
      </c>
      <c r="M34" s="56"/>
      <c r="N34" s="56"/>
      <c r="O34" s="56"/>
      <c r="P34" s="56"/>
      <c r="Q34" s="56">
        <f t="shared" si="1"/>
        <v>4</v>
      </c>
      <c r="R34" s="56"/>
      <c r="S34" s="56">
        <f t="shared" si="2"/>
        <v>4</v>
      </c>
      <c r="T34" s="57" t="s">
        <v>1017</v>
      </c>
    </row>
    <row r="35" spans="1:20" ht="20" customHeight="1">
      <c r="A35" s="58">
        <f>K35</f>
        <v>-2</v>
      </c>
      <c r="B35" s="59">
        <v>28</v>
      </c>
      <c r="C35" s="60" t="s">
        <v>507</v>
      </c>
      <c r="D35" s="61" t="s">
        <v>508</v>
      </c>
      <c r="E35" s="81" t="s">
        <v>509</v>
      </c>
      <c r="F35" s="59">
        <v>2</v>
      </c>
      <c r="G35" s="74">
        <v>1</v>
      </c>
      <c r="H35" s="63"/>
      <c r="I35" s="63"/>
      <c r="J35" s="63"/>
      <c r="K35" s="64">
        <f t="shared" si="0"/>
        <v>-2</v>
      </c>
      <c r="L35" s="65">
        <f>'[2]April 2025'!S35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'[2]April 2025'!S36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'[2]April 2025'!S37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'[2]April 2025'!S38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'[2]April 2025'!S39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'[2]April 2025'!S40</f>
        <v>2</v>
      </c>
      <c r="M40" s="56"/>
      <c r="N40" s="56"/>
      <c r="O40" s="56"/>
      <c r="P40" s="56"/>
      <c r="Q40" s="56">
        <f t="shared" si="1"/>
        <v>2</v>
      </c>
      <c r="R40" s="56"/>
      <c r="S40" s="56">
        <f t="shared" si="2"/>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1"/>
        <v>3</v>
      </c>
      <c r="R41" s="65"/>
      <c r="S41" s="65">
        <f t="shared" si="2"/>
        <v>3</v>
      </c>
      <c r="T41" s="66"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'[2]April 2025'!S42</f>
        <v>0</v>
      </c>
      <c r="M42" s="56"/>
      <c r="N42" s="56"/>
      <c r="O42" s="56"/>
      <c r="P42" s="56"/>
      <c r="Q42" s="56">
        <f t="shared" si="1"/>
        <v>0</v>
      </c>
      <c r="R42" s="56"/>
      <c r="S42" s="56">
        <f t="shared" si="2"/>
        <v>0</v>
      </c>
      <c r="T42" s="78" t="s">
        <v>522</v>
      </c>
    </row>
    <row r="43" spans="1:20" ht="20" customHeight="1">
      <c r="A43" s="58" t="s">
        <v>182</v>
      </c>
      <c r="B43" s="59">
        <v>36</v>
      </c>
      <c r="C43" s="70" t="s">
        <v>333</v>
      </c>
      <c r="D43" s="83" t="s">
        <v>523</v>
      </c>
      <c r="E43" s="71" t="s">
        <v>92</v>
      </c>
      <c r="F43" s="73">
        <v>8</v>
      </c>
      <c r="G43" s="74">
        <v>1</v>
      </c>
      <c r="H43" s="63">
        <v>3</v>
      </c>
      <c r="I43" s="63">
        <v>5</v>
      </c>
      <c r="J43" s="63">
        <v>1</v>
      </c>
      <c r="K43" s="64">
        <f t="shared" si="0"/>
        <v>1</v>
      </c>
      <c r="L43" s="65">
        <f>'[2]April 2025'!S43</f>
        <v>7</v>
      </c>
      <c r="M43" s="65"/>
      <c r="N43" s="65">
        <v>2</v>
      </c>
      <c r="O43" s="65"/>
      <c r="P43" s="65"/>
      <c r="Q43" s="65">
        <f>L43+N43</f>
        <v>9</v>
      </c>
      <c r="R43" s="65"/>
      <c r="S43" s="65">
        <f t="shared" si="2"/>
        <v>9</v>
      </c>
      <c r="T43" s="66" t="s">
        <v>1015</v>
      </c>
    </row>
    <row r="44" spans="1:20" ht="20" customHeight="1">
      <c r="A44" s="48"/>
      <c r="B44" s="49">
        <v>37</v>
      </c>
      <c r="C44" s="50" t="s">
        <v>247</v>
      </c>
      <c r="D44" s="51" t="s">
        <v>524</v>
      </c>
      <c r="E44" s="51" t="s">
        <v>525</v>
      </c>
      <c r="F44" s="52">
        <v>2</v>
      </c>
      <c r="G44" s="69">
        <v>3</v>
      </c>
      <c r="H44" s="54">
        <v>1</v>
      </c>
      <c r="I44" s="54">
        <v>1</v>
      </c>
      <c r="J44" s="54"/>
      <c r="K44" s="55">
        <f t="shared" si="0"/>
        <v>0</v>
      </c>
      <c r="L44" s="56">
        <f>'[2]April 2025'!S44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'[2]April 2025'!S45</f>
        <v>4</v>
      </c>
      <c r="M45" s="65"/>
      <c r="N45" s="65"/>
      <c r="O45" s="65"/>
      <c r="P45" s="65"/>
      <c r="Q45" s="65">
        <f t="shared" si="1"/>
        <v>4</v>
      </c>
      <c r="R45" s="65"/>
      <c r="S45" s="65">
        <f t="shared" si="2"/>
        <v>4</v>
      </c>
      <c r="T45" s="66" t="s">
        <v>182</v>
      </c>
    </row>
    <row r="46" spans="1:20" ht="20" customHeight="1">
      <c r="A46" s="48">
        <f>K46</f>
        <v>-6</v>
      </c>
      <c r="B46" s="49">
        <v>39</v>
      </c>
      <c r="C46" s="50" t="s">
        <v>324</v>
      </c>
      <c r="D46" s="51" t="s">
        <v>527</v>
      </c>
      <c r="E46" s="51" t="s">
        <v>83</v>
      </c>
      <c r="F46" s="52">
        <v>9</v>
      </c>
      <c r="G46" s="69">
        <v>4</v>
      </c>
      <c r="H46" s="54" t="s">
        <v>182</v>
      </c>
      <c r="I46" s="54">
        <v>3</v>
      </c>
      <c r="J46" s="54"/>
      <c r="K46" s="55">
        <f t="shared" si="0"/>
        <v>-6</v>
      </c>
      <c r="L46" s="56">
        <f>'[2]April 2025'!S46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'[2]April 2025'!S47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3</v>
      </c>
      <c r="J48" s="54"/>
      <c r="K48" s="55">
        <f t="shared" si="0"/>
        <v>1</v>
      </c>
      <c r="L48" s="56">
        <f>'[2]April 2025'!S48</f>
        <v>5</v>
      </c>
      <c r="M48" s="56"/>
      <c r="N48" s="56"/>
      <c r="O48" s="56"/>
      <c r="P48" s="56"/>
      <c r="Q48" s="56">
        <f t="shared" si="1"/>
        <v>5</v>
      </c>
      <c r="R48" s="56"/>
      <c r="S48" s="56">
        <f t="shared" si="2"/>
        <v>5</v>
      </c>
      <c r="T48" s="57"/>
    </row>
    <row r="49" spans="1:20" ht="20" customHeight="1">
      <c r="A49" s="58"/>
      <c r="B49" s="59">
        <v>42</v>
      </c>
      <c r="C49" s="60" t="s">
        <v>282</v>
      </c>
      <c r="D49" s="61" t="s">
        <v>535</v>
      </c>
      <c r="E49" s="61" t="s">
        <v>416</v>
      </c>
      <c r="F49" s="59">
        <v>4</v>
      </c>
      <c r="G49" s="74">
        <v>3</v>
      </c>
      <c r="H49" s="63">
        <v>2</v>
      </c>
      <c r="I49" s="63">
        <v>2</v>
      </c>
      <c r="J49" s="63"/>
      <c r="K49" s="64">
        <f t="shared" si="0"/>
        <v>0</v>
      </c>
      <c r="L49" s="65">
        <f>'[2]April 2025'!S49</f>
        <v>4</v>
      </c>
      <c r="M49" s="65"/>
      <c r="N49" s="65"/>
      <c r="O49" s="65"/>
      <c r="P49" s="65"/>
      <c r="Q49" s="65">
        <f t="shared" si="1"/>
        <v>4</v>
      </c>
      <c r="R49" s="65"/>
      <c r="S49" s="65">
        <f t="shared" si="2"/>
        <v>4</v>
      </c>
      <c r="T49" s="66"/>
    </row>
    <row r="50" spans="1:20" ht="20" customHeight="1">
      <c r="A50" s="48">
        <f>K50</f>
        <v>-1</v>
      </c>
      <c r="B50" s="49">
        <v>43</v>
      </c>
      <c r="C50" s="50" t="s">
        <v>291</v>
      </c>
      <c r="D50" s="51" t="s">
        <v>536</v>
      </c>
      <c r="E50" s="82" t="s">
        <v>259</v>
      </c>
      <c r="F50" s="52">
        <v>4</v>
      </c>
      <c r="G50" s="69">
        <v>4</v>
      </c>
      <c r="H50" s="54">
        <v>1</v>
      </c>
      <c r="I50" s="54">
        <v>2</v>
      </c>
      <c r="J50" s="54"/>
      <c r="K50" s="55">
        <f t="shared" si="0"/>
        <v>-1</v>
      </c>
      <c r="L50" s="56">
        <f>'[2]April 2025'!S50</f>
        <v>3</v>
      </c>
      <c r="M50" s="56"/>
      <c r="N50" s="56"/>
      <c r="O50" s="56"/>
      <c r="P50" s="56"/>
      <c r="Q50" s="56">
        <f t="shared" si="1"/>
        <v>3</v>
      </c>
      <c r="R50" s="56"/>
      <c r="S50" s="56">
        <f t="shared" si="2"/>
        <v>3</v>
      </c>
      <c r="T50" s="57"/>
    </row>
    <row r="51" spans="1:20" ht="20" customHeight="1">
      <c r="A51" s="58">
        <f>K51</f>
        <v>-2</v>
      </c>
      <c r="B51" s="59">
        <v>44</v>
      </c>
      <c r="C51" s="70" t="s">
        <v>537</v>
      </c>
      <c r="D51" s="71" t="s">
        <v>538</v>
      </c>
      <c r="E51" s="84" t="s">
        <v>539</v>
      </c>
      <c r="F51" s="73">
        <v>2</v>
      </c>
      <c r="G51" s="74">
        <v>2</v>
      </c>
      <c r="H51" s="63" t="s">
        <v>182</v>
      </c>
      <c r="I51" s="63"/>
      <c r="J51" s="63"/>
      <c r="K51" s="64">
        <f t="shared" si="0"/>
        <v>-2</v>
      </c>
      <c r="L51" s="65">
        <f>'[2]April 2025'!S51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'[2]April 2025'!S52</f>
        <v>2</v>
      </c>
      <c r="M52" s="56"/>
      <c r="N52" s="56"/>
      <c r="O52" s="56"/>
      <c r="P52" s="56"/>
      <c r="Q52" s="56">
        <f t="shared" si="1"/>
        <v>2</v>
      </c>
      <c r="R52" s="56"/>
      <c r="S52" s="56">
        <f t="shared" si="2"/>
        <v>2</v>
      </c>
      <c r="T52" s="57"/>
    </row>
    <row r="53" spans="1:20" ht="20" customHeight="1">
      <c r="A53" s="58" t="s">
        <v>182</v>
      </c>
      <c r="B53" s="59">
        <v>46</v>
      </c>
      <c r="C53" s="70" t="s">
        <v>280</v>
      </c>
      <c r="D53" s="71" t="s">
        <v>543</v>
      </c>
      <c r="E53" s="85" t="s">
        <v>544</v>
      </c>
      <c r="F53" s="73">
        <v>2</v>
      </c>
      <c r="G53" s="74">
        <v>2</v>
      </c>
      <c r="H53" s="63">
        <v>1</v>
      </c>
      <c r="I53" s="63"/>
      <c r="J53" s="63"/>
      <c r="K53" s="64">
        <f t="shared" si="0"/>
        <v>6</v>
      </c>
      <c r="L53" s="65">
        <f>'[2]April 2025'!S53</f>
        <v>0</v>
      </c>
      <c r="M53" s="65"/>
      <c r="N53" s="65">
        <v>8</v>
      </c>
      <c r="O53" s="65"/>
      <c r="P53" s="65"/>
      <c r="Q53" s="65">
        <f>L53+N53</f>
        <v>8</v>
      </c>
      <c r="R53" s="65"/>
      <c r="S53" s="65">
        <f t="shared" si="2"/>
        <v>8</v>
      </c>
      <c r="T53" s="66" t="s">
        <v>1015</v>
      </c>
    </row>
    <row r="54" spans="1:20" ht="20" customHeight="1">
      <c r="A54" s="48">
        <f t="shared" ref="A54:A58" si="3">K54</f>
        <v>-1</v>
      </c>
      <c r="B54" s="49">
        <v>47</v>
      </c>
      <c r="C54" s="50" t="s">
        <v>545</v>
      </c>
      <c r="D54" s="51" t="s">
        <v>546</v>
      </c>
      <c r="E54" s="86" t="s">
        <v>547</v>
      </c>
      <c r="F54" s="52">
        <v>2</v>
      </c>
      <c r="G54" s="69">
        <v>2</v>
      </c>
      <c r="H54" s="54">
        <v>1</v>
      </c>
      <c r="I54" s="54"/>
      <c r="J54" s="54"/>
      <c r="K54" s="55">
        <f t="shared" si="0"/>
        <v>-1</v>
      </c>
      <c r="L54" s="56">
        <f>'[2]April 2025'!S54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'[2]April 2025'!S55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'[2]April 2025'!S56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'[2]April 2025'!S57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'[2]April 2025'!S58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6</v>
      </c>
      <c r="L59" s="65">
        <f>'[2]April 2025'!S59</f>
        <v>4</v>
      </c>
      <c r="M59" s="65"/>
      <c r="N59" s="65">
        <v>6</v>
      </c>
      <c r="O59" s="65"/>
      <c r="P59" s="65"/>
      <c r="Q59" s="65">
        <f>L59+N59</f>
        <v>10</v>
      </c>
      <c r="R59" s="65"/>
      <c r="S59" s="65">
        <f t="shared" si="2"/>
        <v>10</v>
      </c>
      <c r="T59" s="66" t="s">
        <v>1018</v>
      </c>
    </row>
    <row r="60" spans="1:20" ht="20" customHeight="1">
      <c r="A60" s="48">
        <f>K60</f>
        <v>-1</v>
      </c>
      <c r="B60" s="49">
        <v>53</v>
      </c>
      <c r="C60" s="50" t="s">
        <v>560</v>
      </c>
      <c r="D60" s="51" t="s">
        <v>561</v>
      </c>
      <c r="E60" s="51" t="s">
        <v>562</v>
      </c>
      <c r="F60" s="52">
        <v>2</v>
      </c>
      <c r="G60" s="69">
        <v>2</v>
      </c>
      <c r="H60" s="54">
        <v>1</v>
      </c>
      <c r="I60" s="54" t="s">
        <v>182</v>
      </c>
      <c r="J60" s="54"/>
      <c r="K60" s="55">
        <f t="shared" si="0"/>
        <v>-1</v>
      </c>
      <c r="L60" s="56">
        <f>'[2]April 2025'!S60</f>
        <v>1</v>
      </c>
      <c r="M60" s="56"/>
      <c r="N60" s="56"/>
      <c r="O60" s="56"/>
      <c r="P60" s="56"/>
      <c r="Q60" s="56">
        <f t="shared" si="1"/>
        <v>1</v>
      </c>
      <c r="R60" s="56"/>
      <c r="S60" s="56">
        <f t="shared" si="2"/>
        <v>1</v>
      </c>
      <c r="T60" s="57" t="s">
        <v>182</v>
      </c>
    </row>
    <row r="61" spans="1:20" ht="20" customHeight="1">
      <c r="A61" s="58">
        <f>K61</f>
        <v>-8</v>
      </c>
      <c r="B61" s="59">
        <v>54</v>
      </c>
      <c r="C61" s="70" t="s">
        <v>279</v>
      </c>
      <c r="D61" s="71" t="s">
        <v>563</v>
      </c>
      <c r="E61" s="84" t="s">
        <v>173</v>
      </c>
      <c r="F61" s="73">
        <v>13</v>
      </c>
      <c r="G61" s="74">
        <v>2</v>
      </c>
      <c r="H61" s="63">
        <v>2</v>
      </c>
      <c r="I61" s="63">
        <v>3</v>
      </c>
      <c r="J61" s="63"/>
      <c r="K61" s="64">
        <f t="shared" si="0"/>
        <v>-8</v>
      </c>
      <c r="L61" s="65">
        <f>'[2]April 2025'!S61</f>
        <v>5</v>
      </c>
      <c r="M61" s="65"/>
      <c r="N61" s="65"/>
      <c r="O61" s="65"/>
      <c r="P61" s="65"/>
      <c r="Q61" s="65">
        <f t="shared" si="1"/>
        <v>5</v>
      </c>
      <c r="R61" s="65"/>
      <c r="S61" s="65">
        <f t="shared" si="2"/>
        <v>5</v>
      </c>
      <c r="T61" s="66" t="s">
        <v>182</v>
      </c>
    </row>
    <row r="62" spans="1:20" ht="20" customHeight="1">
      <c r="A62" s="48"/>
      <c r="B62" s="49">
        <v>55</v>
      </c>
      <c r="C62" s="50" t="s">
        <v>335</v>
      </c>
      <c r="D62" s="51" t="s">
        <v>565</v>
      </c>
      <c r="E62" s="86" t="s">
        <v>276</v>
      </c>
      <c r="F62" s="52">
        <v>2</v>
      </c>
      <c r="G62" s="69">
        <v>2</v>
      </c>
      <c r="H62" s="54">
        <v>1</v>
      </c>
      <c r="I62" s="54">
        <v>1</v>
      </c>
      <c r="J62" s="54"/>
      <c r="K62" s="55">
        <f t="shared" si="0"/>
        <v>0</v>
      </c>
      <c r="L62" s="56">
        <f>'[2]April 2025'!S62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'[2]April 2025'!S63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'[2]April 2025'!S64</f>
        <v>5</v>
      </c>
      <c r="M64" s="56"/>
      <c r="N64" s="56"/>
      <c r="O64" s="56"/>
      <c r="P64" s="56"/>
      <c r="Q64" s="56">
        <f t="shared" si="1"/>
        <v>5</v>
      </c>
      <c r="R64" s="56"/>
      <c r="S64" s="56">
        <f t="shared" si="2"/>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'[2]April 2025'!S65</f>
        <v>5</v>
      </c>
      <c r="M65" s="65"/>
      <c r="N65" s="65"/>
      <c r="O65" s="65"/>
      <c r="P65" s="65"/>
      <c r="Q65" s="65">
        <f t="shared" si="1"/>
        <v>5</v>
      </c>
      <c r="R65" s="65"/>
      <c r="S65" s="65">
        <f t="shared" si="2"/>
        <v>5</v>
      </c>
      <c r="T65" s="66" t="s">
        <v>182</v>
      </c>
      <c r="U65" s="33" t="s">
        <v>182</v>
      </c>
    </row>
    <row r="66" spans="1:21" ht="20" customHeight="1">
      <c r="A66" s="48"/>
      <c r="B66" s="49">
        <v>59</v>
      </c>
      <c r="C66" s="50" t="s">
        <v>364</v>
      </c>
      <c r="D66" s="51" t="s">
        <v>571</v>
      </c>
      <c r="E66" s="51" t="s">
        <v>572</v>
      </c>
      <c r="F66" s="52">
        <v>12</v>
      </c>
      <c r="G66" s="69">
        <v>1</v>
      </c>
      <c r="H66" s="54">
        <v>2</v>
      </c>
      <c r="I66" s="54">
        <v>8</v>
      </c>
      <c r="J66" s="54">
        <v>12</v>
      </c>
      <c r="K66" s="55">
        <f t="shared" si="0"/>
        <v>10</v>
      </c>
      <c r="L66" s="56">
        <f>'[2]April 2025'!S66</f>
        <v>22</v>
      </c>
      <c r="M66" s="56"/>
      <c r="N66" s="56"/>
      <c r="O66" s="56"/>
      <c r="P66" s="56"/>
      <c r="Q66" s="56">
        <f>L66-O66</f>
        <v>22</v>
      </c>
      <c r="R66" s="56"/>
      <c r="S66" s="56">
        <f t="shared" si="2"/>
        <v>22</v>
      </c>
      <c r="T66" s="57" t="s">
        <v>182</v>
      </c>
    </row>
    <row r="67" spans="1:21" ht="20" customHeight="1">
      <c r="A67" s="58">
        <f>K67</f>
        <v>-3</v>
      </c>
      <c r="B67" s="59">
        <v>60</v>
      </c>
      <c r="C67" s="70" t="s">
        <v>363</v>
      </c>
      <c r="D67" s="71" t="s">
        <v>573</v>
      </c>
      <c r="E67" s="71" t="s">
        <v>167</v>
      </c>
      <c r="F67" s="73">
        <v>16</v>
      </c>
      <c r="G67" s="74">
        <v>2</v>
      </c>
      <c r="H67" s="63">
        <v>3</v>
      </c>
      <c r="I67" s="63">
        <v>4</v>
      </c>
      <c r="J67" s="63">
        <v>6</v>
      </c>
      <c r="K67" s="64">
        <f t="shared" si="0"/>
        <v>-3</v>
      </c>
      <c r="L67" s="65">
        <f>'[2]April 2025'!S67</f>
        <v>11</v>
      </c>
      <c r="M67" s="65">
        <v>2</v>
      </c>
      <c r="N67" s="65"/>
      <c r="O67" s="65"/>
      <c r="P67" s="65"/>
      <c r="Q67" s="65">
        <f>L67+M67</f>
        <v>13</v>
      </c>
      <c r="R67" s="65"/>
      <c r="S67" s="65">
        <f t="shared" si="2"/>
        <v>13</v>
      </c>
      <c r="T67" s="66" t="s">
        <v>1019</v>
      </c>
    </row>
    <row r="68" spans="1:21" ht="20" customHeight="1">
      <c r="A68" s="48"/>
      <c r="B68" s="49">
        <v>61</v>
      </c>
      <c r="C68" s="50" t="s">
        <v>575</v>
      </c>
      <c r="D68" s="51" t="s">
        <v>576</v>
      </c>
      <c r="E68" s="51" t="s">
        <v>577</v>
      </c>
      <c r="F68" s="52">
        <v>18</v>
      </c>
      <c r="G68" s="69">
        <v>4</v>
      </c>
      <c r="H68" s="54">
        <v>7</v>
      </c>
      <c r="I68" s="54">
        <v>7</v>
      </c>
      <c r="J68" s="54">
        <v>8</v>
      </c>
      <c r="K68" s="55">
        <f t="shared" si="0"/>
        <v>4</v>
      </c>
      <c r="L68" s="56">
        <f>'[2]April 2025'!S68</f>
        <v>22</v>
      </c>
      <c r="M68" s="56"/>
      <c r="N68" s="56"/>
      <c r="O68" s="56"/>
      <c r="P68" s="56"/>
      <c r="Q68" s="56">
        <f>L68-O68</f>
        <v>22</v>
      </c>
      <c r="R68" s="56"/>
      <c r="S68" s="56">
        <f t="shared" si="2"/>
        <v>22</v>
      </c>
      <c r="T68" s="57" t="s">
        <v>182</v>
      </c>
    </row>
    <row r="69" spans="1:21" ht="20" customHeight="1">
      <c r="A69" s="58">
        <f>K69</f>
        <v>-1</v>
      </c>
      <c r="B69" s="59">
        <v>62</v>
      </c>
      <c r="C69" s="70" t="s">
        <v>390</v>
      </c>
      <c r="D69" s="71" t="s">
        <v>579</v>
      </c>
      <c r="E69" s="71" t="s">
        <v>50</v>
      </c>
      <c r="F69" s="73">
        <v>4</v>
      </c>
      <c r="G69" s="74">
        <v>3</v>
      </c>
      <c r="H69" s="63">
        <v>1</v>
      </c>
      <c r="I69" s="63">
        <v>2</v>
      </c>
      <c r="J69" s="63"/>
      <c r="K69" s="64">
        <f t="shared" si="0"/>
        <v>-1</v>
      </c>
      <c r="L69" s="65">
        <f>'[2]April 2025'!S69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'[2]April 2025'!S70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3</v>
      </c>
      <c r="L71" s="65">
        <f>'[2]April 2025'!S71</f>
        <v>11</v>
      </c>
      <c r="M71" s="65"/>
      <c r="N71" s="65"/>
      <c r="O71" s="65"/>
      <c r="P71" s="65"/>
      <c r="Q71" s="65">
        <f t="shared" si="1"/>
        <v>11</v>
      </c>
      <c r="R71" s="65"/>
      <c r="S71" s="65">
        <f t="shared" si="2"/>
        <v>11</v>
      </c>
      <c r="T71" s="66" t="s">
        <v>182</v>
      </c>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'[2]April 2025'!S72</f>
        <v>0</v>
      </c>
      <c r="M72" s="56"/>
      <c r="N72" s="56"/>
      <c r="O72" s="56"/>
      <c r="P72" s="56"/>
      <c r="Q72" s="56">
        <f t="shared" si="1"/>
        <v>0</v>
      </c>
      <c r="R72" s="56"/>
      <c r="S72" s="56">
        <f t="shared" si="2"/>
        <v>0</v>
      </c>
      <c r="T72" s="57"/>
    </row>
    <row r="73" spans="1:21" ht="20" customHeight="1">
      <c r="A73" s="58">
        <f t="shared" si="4"/>
        <v>-1</v>
      </c>
      <c r="B73" s="59">
        <v>66</v>
      </c>
      <c r="C73" s="70" t="s">
        <v>287</v>
      </c>
      <c r="D73" s="71" t="s">
        <v>587</v>
      </c>
      <c r="E73" s="71" t="s">
        <v>588</v>
      </c>
      <c r="F73" s="73">
        <v>6</v>
      </c>
      <c r="G73" s="74">
        <v>4</v>
      </c>
      <c r="H73" s="63">
        <v>2</v>
      </c>
      <c r="I73" s="63">
        <v>3</v>
      </c>
      <c r="J73" s="63"/>
      <c r="K73" s="64">
        <f t="shared" si="5"/>
        <v>-1</v>
      </c>
      <c r="L73" s="65">
        <f>'[2]April 2025'!S73</f>
        <v>5</v>
      </c>
      <c r="M73" s="65"/>
      <c r="N73" s="65"/>
      <c r="O73" s="65"/>
      <c r="P73" s="65"/>
      <c r="Q73" s="65">
        <f t="shared" si="1"/>
        <v>5</v>
      </c>
      <c r="R73" s="65"/>
      <c r="S73" s="65">
        <f t="shared" si="2"/>
        <v>5</v>
      </c>
      <c r="T73" s="66"/>
    </row>
    <row r="74" spans="1:21" ht="20" customHeight="1">
      <c r="A74" s="48">
        <f t="shared" si="4"/>
        <v>-2</v>
      </c>
      <c r="B74" s="49">
        <v>67</v>
      </c>
      <c r="C74" s="50" t="s">
        <v>302</v>
      </c>
      <c r="D74" s="88" t="s">
        <v>589</v>
      </c>
      <c r="E74" s="88" t="s">
        <v>267</v>
      </c>
      <c r="F74" s="52">
        <v>8</v>
      </c>
      <c r="G74" s="69">
        <v>4</v>
      </c>
      <c r="H74" s="54">
        <v>1</v>
      </c>
      <c r="I74" s="54">
        <v>3</v>
      </c>
      <c r="J74" s="54"/>
      <c r="K74" s="55">
        <f t="shared" si="5"/>
        <v>-2</v>
      </c>
      <c r="L74" s="56">
        <f>'[2]April 2025'!S74</f>
        <v>6</v>
      </c>
      <c r="M74" s="56"/>
      <c r="N74" s="56"/>
      <c r="O74" s="56"/>
      <c r="P74" s="56"/>
      <c r="Q74" s="56">
        <f t="shared" ref="Q74:Q137" si="6">L74</f>
        <v>6</v>
      </c>
      <c r="R74" s="56"/>
      <c r="S74" s="56">
        <f t="shared" ref="S74:S137" si="7">Q74</f>
        <v>6</v>
      </c>
      <c r="T74" s="57" t="s">
        <v>182</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'[2]April 2025'!S75</f>
        <v>1</v>
      </c>
      <c r="M75" s="65"/>
      <c r="N75" s="65"/>
      <c r="O75" s="65"/>
      <c r="P75" s="65"/>
      <c r="Q75" s="65">
        <f t="shared" si="6"/>
        <v>1</v>
      </c>
      <c r="R75" s="65"/>
      <c r="S75" s="65">
        <f t="shared" si="7"/>
        <v>1</v>
      </c>
      <c r="T75" s="66" t="s">
        <v>182</v>
      </c>
    </row>
    <row r="76" spans="1:21" ht="20" customHeight="1">
      <c r="A76" s="48">
        <f t="shared" si="4"/>
        <v>-4</v>
      </c>
      <c r="B76" s="49">
        <v>69</v>
      </c>
      <c r="C76" s="90" t="s">
        <v>593</v>
      </c>
      <c r="D76" s="67" t="s">
        <v>594</v>
      </c>
      <c r="E76" s="91" t="s">
        <v>595</v>
      </c>
      <c r="F76" s="68">
        <v>4</v>
      </c>
      <c r="G76" s="69">
        <v>4</v>
      </c>
      <c r="H76" s="54"/>
      <c r="I76" s="54"/>
      <c r="J76" s="54"/>
      <c r="K76" s="55">
        <f t="shared" si="5"/>
        <v>-4</v>
      </c>
      <c r="L76" s="56">
        <f>'[2]April 2025'!S76</f>
        <v>0</v>
      </c>
      <c r="M76" s="56"/>
      <c r="N76" s="56"/>
      <c r="O76" s="56"/>
      <c r="P76" s="56"/>
      <c r="Q76" s="56">
        <f t="shared" si="6"/>
        <v>0</v>
      </c>
      <c r="R76" s="56"/>
      <c r="S76" s="56">
        <f t="shared" si="7"/>
        <v>0</v>
      </c>
      <c r="T76" s="57"/>
    </row>
    <row r="77" spans="1:21" ht="20" customHeight="1">
      <c r="A77" s="58" t="s">
        <v>182</v>
      </c>
      <c r="B77" s="59">
        <v>70</v>
      </c>
      <c r="C77" s="70" t="s">
        <v>357</v>
      </c>
      <c r="D77" s="71" t="s">
        <v>596</v>
      </c>
      <c r="E77" s="71" t="s">
        <v>147</v>
      </c>
      <c r="F77" s="73">
        <v>8</v>
      </c>
      <c r="G77" s="74">
        <v>1</v>
      </c>
      <c r="H77" s="63">
        <v>2</v>
      </c>
      <c r="I77" s="63">
        <v>2</v>
      </c>
      <c r="J77" s="63">
        <v>4</v>
      </c>
      <c r="K77" s="64">
        <f t="shared" si="5"/>
        <v>0</v>
      </c>
      <c r="L77" s="65">
        <f>'[2]April 2025'!S77</f>
        <v>6</v>
      </c>
      <c r="M77" s="65">
        <v>2</v>
      </c>
      <c r="N77" s="65"/>
      <c r="O77" s="65"/>
      <c r="P77" s="65"/>
      <c r="Q77" s="65">
        <f>L77+M77</f>
        <v>8</v>
      </c>
      <c r="R77" s="65"/>
      <c r="S77" s="65">
        <f t="shared" si="7"/>
        <v>8</v>
      </c>
      <c r="T77" s="66" t="s">
        <v>1020</v>
      </c>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'[2]April 2025'!S78</f>
        <v>8</v>
      </c>
      <c r="M78" s="56"/>
      <c r="N78" s="56"/>
      <c r="O78" s="56"/>
      <c r="P78" s="56"/>
      <c r="Q78" s="56">
        <f t="shared" si="6"/>
        <v>8</v>
      </c>
      <c r="R78" s="56"/>
      <c r="S78" s="56">
        <f t="shared" si="7"/>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'[2]April 2025'!S79</f>
        <v>5</v>
      </c>
      <c r="M79" s="65"/>
      <c r="N79" s="65"/>
      <c r="O79" s="65"/>
      <c r="P79" s="65"/>
      <c r="Q79" s="65">
        <f t="shared" si="6"/>
        <v>5</v>
      </c>
      <c r="R79" s="65"/>
      <c r="S79" s="65">
        <f t="shared" si="7"/>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'[2]April 2025'!S80</f>
        <v>1</v>
      </c>
      <c r="M80" s="56"/>
      <c r="N80" s="56"/>
      <c r="O80" s="56"/>
      <c r="P80" s="56"/>
      <c r="Q80" s="56">
        <f t="shared" si="6"/>
        <v>1</v>
      </c>
      <c r="R80" s="56"/>
      <c r="S80" s="56">
        <f t="shared" si="7"/>
        <v>1</v>
      </c>
      <c r="T80" s="57" t="s">
        <v>182</v>
      </c>
    </row>
    <row r="81" spans="1:20" ht="20" customHeight="1">
      <c r="A81" s="58"/>
      <c r="B81" s="59">
        <v>74</v>
      </c>
      <c r="C81" s="70" t="s">
        <v>346</v>
      </c>
      <c r="D81" s="71" t="s">
        <v>605</v>
      </c>
      <c r="E81" s="71" t="s">
        <v>121</v>
      </c>
      <c r="F81" s="73">
        <v>17</v>
      </c>
      <c r="G81" s="74">
        <v>4</v>
      </c>
      <c r="H81" s="63">
        <v>6</v>
      </c>
      <c r="I81" s="63">
        <v>7</v>
      </c>
      <c r="J81" s="63">
        <v>4</v>
      </c>
      <c r="K81" s="64">
        <f t="shared" si="5"/>
        <v>0</v>
      </c>
      <c r="L81" s="65">
        <f>'[2]April 2025'!S81</f>
        <v>17</v>
      </c>
      <c r="M81" s="65"/>
      <c r="N81" s="65"/>
      <c r="O81" s="65"/>
      <c r="P81" s="65"/>
      <c r="Q81" s="65">
        <f t="shared" si="6"/>
        <v>17</v>
      </c>
      <c r="R81" s="65"/>
      <c r="S81" s="65">
        <f t="shared" si="7"/>
        <v>17</v>
      </c>
      <c r="T81" s="66" t="s">
        <v>182</v>
      </c>
    </row>
    <row r="82" spans="1:20" ht="20" customHeight="1">
      <c r="A82" s="48"/>
      <c r="B82" s="49">
        <v>75</v>
      </c>
      <c r="C82" s="50" t="s">
        <v>347</v>
      </c>
      <c r="D82" s="51" t="s">
        <v>606</v>
      </c>
      <c r="E82" s="51" t="s">
        <v>124</v>
      </c>
      <c r="F82" s="52">
        <v>17</v>
      </c>
      <c r="G82" s="69">
        <v>2</v>
      </c>
      <c r="H82" s="54">
        <v>10</v>
      </c>
      <c r="I82" s="54">
        <v>6</v>
      </c>
      <c r="J82" s="54">
        <v>6</v>
      </c>
      <c r="K82" s="55">
        <f t="shared" si="5"/>
        <v>5</v>
      </c>
      <c r="L82" s="56">
        <f>'[2]April 2025'!S82</f>
        <v>21</v>
      </c>
      <c r="M82" s="56">
        <v>1</v>
      </c>
      <c r="N82" s="56"/>
      <c r="O82" s="56"/>
      <c r="P82" s="56"/>
      <c r="Q82" s="56">
        <f>L82+M82</f>
        <v>22</v>
      </c>
      <c r="R82" s="56"/>
      <c r="S82" s="56">
        <f t="shared" si="7"/>
        <v>22</v>
      </c>
      <c r="T82" s="57" t="s">
        <v>1021</v>
      </c>
    </row>
    <row r="83" spans="1:20" ht="20" customHeight="1">
      <c r="A83" s="58"/>
      <c r="B83" s="59">
        <v>76</v>
      </c>
      <c r="C83" s="60" t="s">
        <v>348</v>
      </c>
      <c r="D83" s="61" t="s">
        <v>608</v>
      </c>
      <c r="E83" s="61" t="s">
        <v>206</v>
      </c>
      <c r="F83" s="59">
        <v>10</v>
      </c>
      <c r="G83" s="74">
        <v>2</v>
      </c>
      <c r="H83" s="63">
        <v>3</v>
      </c>
      <c r="I83" s="63">
        <v>6</v>
      </c>
      <c r="J83" s="63">
        <v>7</v>
      </c>
      <c r="K83" s="64">
        <f t="shared" si="5"/>
        <v>6</v>
      </c>
      <c r="L83" s="65">
        <f>'[2]April 2025'!S83</f>
        <v>16</v>
      </c>
      <c r="M83" s="65"/>
      <c r="N83" s="65"/>
      <c r="O83" s="65"/>
      <c r="P83" s="65"/>
      <c r="Q83" s="65">
        <f>L83+M83</f>
        <v>16</v>
      </c>
      <c r="R83" s="65"/>
      <c r="S83" s="65">
        <f t="shared" si="7"/>
        <v>16</v>
      </c>
      <c r="T83" s="66" t="s">
        <v>182</v>
      </c>
    </row>
    <row r="84" spans="1:20" ht="20" customHeight="1">
      <c r="A84" s="48">
        <f>K84</f>
        <v>-2</v>
      </c>
      <c r="B84" s="49">
        <v>77</v>
      </c>
      <c r="C84" s="50" t="s">
        <v>352</v>
      </c>
      <c r="D84" s="51" t="s">
        <v>610</v>
      </c>
      <c r="E84" s="51" t="s">
        <v>131</v>
      </c>
      <c r="F84" s="52">
        <v>4</v>
      </c>
      <c r="G84" s="69">
        <v>1</v>
      </c>
      <c r="H84" s="54">
        <v>1</v>
      </c>
      <c r="I84" s="54">
        <v>2</v>
      </c>
      <c r="J84" s="54"/>
      <c r="K84" s="55">
        <f t="shared" si="5"/>
        <v>-2</v>
      </c>
      <c r="L84" s="56">
        <f>'[2]April 2025'!S84</f>
        <v>2</v>
      </c>
      <c r="M84" s="56"/>
      <c r="N84" s="56"/>
      <c r="O84" s="56"/>
      <c r="P84" s="56"/>
      <c r="Q84" s="56">
        <f t="shared" si="6"/>
        <v>2</v>
      </c>
      <c r="R84" s="56"/>
      <c r="S84" s="56">
        <f t="shared" si="7"/>
        <v>2</v>
      </c>
      <c r="T84" s="57" t="s">
        <v>182</v>
      </c>
    </row>
    <row r="85" spans="1:20" ht="20" customHeight="1">
      <c r="A85" s="58" t="s">
        <v>182</v>
      </c>
      <c r="B85" s="59">
        <v>78</v>
      </c>
      <c r="C85" s="70" t="s">
        <v>322</v>
      </c>
      <c r="D85" s="71" t="s">
        <v>611</v>
      </c>
      <c r="E85" s="71" t="s">
        <v>612</v>
      </c>
      <c r="F85" s="73">
        <v>6</v>
      </c>
      <c r="G85" s="74">
        <v>2</v>
      </c>
      <c r="H85" s="63">
        <v>1</v>
      </c>
      <c r="I85" s="63">
        <v>2</v>
      </c>
      <c r="J85" s="63"/>
      <c r="K85" s="64">
        <f t="shared" si="5"/>
        <v>0</v>
      </c>
      <c r="L85" s="65">
        <f>'[2]April 2025'!S85</f>
        <v>3</v>
      </c>
      <c r="M85" s="65"/>
      <c r="N85" s="65">
        <v>3</v>
      </c>
      <c r="O85" s="65"/>
      <c r="P85" s="65"/>
      <c r="Q85" s="65">
        <f>L85+N85</f>
        <v>6</v>
      </c>
      <c r="R85" s="65"/>
      <c r="S85" s="65">
        <f t="shared" si="7"/>
        <v>6</v>
      </c>
      <c r="T85" s="66" t="s">
        <v>1022</v>
      </c>
    </row>
    <row r="86" spans="1:20" ht="20" customHeight="1">
      <c r="A86" s="48">
        <f>K86</f>
        <v>-3</v>
      </c>
      <c r="B86" s="49">
        <v>79</v>
      </c>
      <c r="C86" s="50" t="s">
        <v>614</v>
      </c>
      <c r="D86" s="51" t="s">
        <v>615</v>
      </c>
      <c r="E86" s="51" t="s">
        <v>616</v>
      </c>
      <c r="F86" s="52">
        <v>4</v>
      </c>
      <c r="G86" s="69">
        <v>1</v>
      </c>
      <c r="H86" s="54">
        <v>1</v>
      </c>
      <c r="I86" s="54"/>
      <c r="J86" s="54"/>
      <c r="K86" s="55">
        <f t="shared" si="5"/>
        <v>-3</v>
      </c>
      <c r="L86" s="56">
        <f>'[2]April 2025'!S86</f>
        <v>1</v>
      </c>
      <c r="M86" s="56"/>
      <c r="N86" s="56"/>
      <c r="O86" s="56"/>
      <c r="P86" s="56"/>
      <c r="Q86" s="56">
        <f t="shared" si="6"/>
        <v>1</v>
      </c>
      <c r="R86" s="56"/>
      <c r="S86" s="56">
        <f t="shared" si="7"/>
        <v>1</v>
      </c>
      <c r="T86" s="57"/>
    </row>
    <row r="87" spans="1:20" ht="20" customHeight="1">
      <c r="A87" s="58"/>
      <c r="B87" s="59">
        <v>80</v>
      </c>
      <c r="C87" s="70" t="s">
        <v>617</v>
      </c>
      <c r="D87" s="71" t="s">
        <v>618</v>
      </c>
      <c r="E87" s="72" t="s">
        <v>619</v>
      </c>
      <c r="F87" s="73">
        <v>10</v>
      </c>
      <c r="G87" s="74">
        <v>4</v>
      </c>
      <c r="H87" s="63">
        <v>5</v>
      </c>
      <c r="I87" s="63">
        <v>5</v>
      </c>
      <c r="J87" s="63"/>
      <c r="K87" s="64">
        <f t="shared" si="5"/>
        <v>0</v>
      </c>
      <c r="L87" s="65">
        <f>'[2]April 2025'!S87</f>
        <v>10</v>
      </c>
      <c r="M87" s="65"/>
      <c r="N87" s="65"/>
      <c r="O87" s="65"/>
      <c r="P87" s="65"/>
      <c r="Q87" s="65">
        <f t="shared" si="6"/>
        <v>10</v>
      </c>
      <c r="R87" s="65"/>
      <c r="S87" s="65">
        <f t="shared" si="7"/>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'[2]April 2025'!S88</f>
        <v>1</v>
      </c>
      <c r="M88" s="56"/>
      <c r="N88" s="56"/>
      <c r="O88" s="56"/>
      <c r="P88" s="56"/>
      <c r="Q88" s="56">
        <f t="shared" si="6"/>
        <v>1</v>
      </c>
      <c r="R88" s="56"/>
      <c r="S88" s="56">
        <f t="shared" si="7"/>
        <v>1</v>
      </c>
      <c r="T88" s="57"/>
    </row>
    <row r="89" spans="1:20" ht="20" customHeight="1">
      <c r="A89" s="58">
        <f>K89</f>
        <v>-1</v>
      </c>
      <c r="B89" s="59">
        <v>82</v>
      </c>
      <c r="C89" s="70" t="s">
        <v>623</v>
      </c>
      <c r="D89" s="71" t="s">
        <v>624</v>
      </c>
      <c r="E89" s="71" t="s">
        <v>625</v>
      </c>
      <c r="F89" s="73">
        <v>10</v>
      </c>
      <c r="G89" s="74">
        <v>4</v>
      </c>
      <c r="H89" s="63">
        <v>5</v>
      </c>
      <c r="I89" s="63">
        <v>4</v>
      </c>
      <c r="J89" s="63"/>
      <c r="K89" s="64">
        <f t="shared" si="5"/>
        <v>-1</v>
      </c>
      <c r="L89" s="65">
        <f>'[2]April 2025'!S89</f>
        <v>9</v>
      </c>
      <c r="M89" s="65"/>
      <c r="N89" s="65"/>
      <c r="O89" s="65"/>
      <c r="P89" s="65"/>
      <c r="Q89" s="65">
        <f t="shared" si="6"/>
        <v>9</v>
      </c>
      <c r="R89" s="65"/>
      <c r="S89" s="65">
        <f t="shared" si="7"/>
        <v>9</v>
      </c>
      <c r="T89" s="66" t="s">
        <v>182</v>
      </c>
    </row>
    <row r="90" spans="1:20" ht="20" customHeight="1">
      <c r="A90" s="48">
        <f>K90</f>
        <v>-1</v>
      </c>
      <c r="B90" s="49">
        <v>83</v>
      </c>
      <c r="C90" s="50" t="s">
        <v>626</v>
      </c>
      <c r="D90" s="51" t="s">
        <v>627</v>
      </c>
      <c r="E90" s="51" t="s">
        <v>628</v>
      </c>
      <c r="F90" s="52">
        <v>26</v>
      </c>
      <c r="G90" s="69">
        <v>4</v>
      </c>
      <c r="H90" s="412" t="s">
        <v>629</v>
      </c>
      <c r="I90" s="413"/>
      <c r="J90" s="414"/>
      <c r="K90" s="55">
        <f t="shared" si="5"/>
        <v>-1</v>
      </c>
      <c r="L90" s="56">
        <f>'[2]April 2025'!S90</f>
        <v>24</v>
      </c>
      <c r="M90" s="56">
        <v>1</v>
      </c>
      <c r="N90" s="56"/>
      <c r="O90" s="56"/>
      <c r="P90" s="56"/>
      <c r="Q90" s="56">
        <f>L90+M90</f>
        <v>25</v>
      </c>
      <c r="R90" s="56"/>
      <c r="S90" s="56">
        <f t="shared" si="7"/>
        <v>25</v>
      </c>
      <c r="T90" s="160" t="s">
        <v>1023</v>
      </c>
    </row>
    <row r="91" spans="1:20" ht="20" customHeight="1">
      <c r="A91" s="58"/>
      <c r="B91" s="59">
        <v>84</v>
      </c>
      <c r="C91" s="70" t="s">
        <v>630</v>
      </c>
      <c r="D91" s="71" t="s">
        <v>631</v>
      </c>
      <c r="E91" s="71" t="s">
        <v>632</v>
      </c>
      <c r="F91" s="73">
        <v>50</v>
      </c>
      <c r="G91" s="74">
        <v>4</v>
      </c>
      <c r="H91" s="63"/>
      <c r="I91" s="63"/>
      <c r="J91" s="63"/>
      <c r="K91" s="64">
        <f t="shared" si="5"/>
        <v>0</v>
      </c>
      <c r="L91" s="65">
        <f>'[2]April 2025'!S91</f>
        <v>50</v>
      </c>
      <c r="M91" s="65"/>
      <c r="N91" s="65"/>
      <c r="O91" s="65"/>
      <c r="P91" s="65"/>
      <c r="Q91" s="65">
        <f t="shared" si="6"/>
        <v>50</v>
      </c>
      <c r="R91" s="65"/>
      <c r="S91" s="65">
        <f t="shared" si="7"/>
        <v>50</v>
      </c>
      <c r="T91" s="66"/>
    </row>
    <row r="92" spans="1:20" ht="20" customHeight="1">
      <c r="A92" s="48">
        <f>K92</f>
        <v>-1</v>
      </c>
      <c r="B92" s="49">
        <v>85</v>
      </c>
      <c r="C92" s="50" t="s">
        <v>361</v>
      </c>
      <c r="D92" s="51" t="s">
        <v>633</v>
      </c>
      <c r="E92" s="51" t="s">
        <v>161</v>
      </c>
      <c r="F92" s="52">
        <v>6</v>
      </c>
      <c r="G92" s="69">
        <v>4</v>
      </c>
      <c r="H92" s="54">
        <v>1</v>
      </c>
      <c r="I92" s="54">
        <v>2</v>
      </c>
      <c r="J92" s="54"/>
      <c r="K92" s="55">
        <f t="shared" si="5"/>
        <v>-1</v>
      </c>
      <c r="L92" s="56">
        <f>'[2]April 2025'!S92</f>
        <v>3</v>
      </c>
      <c r="M92" s="56"/>
      <c r="N92" s="56">
        <v>2</v>
      </c>
      <c r="O92" s="56"/>
      <c r="P92" s="56"/>
      <c r="Q92" s="56">
        <f>L92+N92</f>
        <v>5</v>
      </c>
      <c r="R92" s="56"/>
      <c r="S92" s="56">
        <f t="shared" si="7"/>
        <v>5</v>
      </c>
      <c r="T92" s="57" t="s">
        <v>1024</v>
      </c>
    </row>
    <row r="93" spans="1:20" ht="20" customHeight="1">
      <c r="A93" s="58">
        <f>K93</f>
        <v>-10</v>
      </c>
      <c r="B93" s="59">
        <v>86</v>
      </c>
      <c r="C93" s="60" t="s">
        <v>635</v>
      </c>
      <c r="D93" s="61" t="s">
        <v>636</v>
      </c>
      <c r="E93" s="79" t="s">
        <v>637</v>
      </c>
      <c r="F93" s="59">
        <v>10</v>
      </c>
      <c r="G93" s="74">
        <v>4</v>
      </c>
      <c r="H93" s="63"/>
      <c r="I93" s="63"/>
      <c r="J93" s="63"/>
      <c r="K93" s="64">
        <f t="shared" si="5"/>
        <v>-10</v>
      </c>
      <c r="L93" s="65">
        <f>'[2]April 2025'!S93</f>
        <v>0</v>
      </c>
      <c r="M93" s="65"/>
      <c r="N93" s="65"/>
      <c r="O93" s="65"/>
      <c r="P93" s="65"/>
      <c r="Q93" s="65">
        <f t="shared" si="6"/>
        <v>0</v>
      </c>
      <c r="R93" s="65"/>
      <c r="S93" s="65">
        <f t="shared" si="7"/>
        <v>0</v>
      </c>
      <c r="T93" s="66"/>
    </row>
    <row r="94" spans="1:20" ht="20" customHeight="1">
      <c r="A94" s="48"/>
      <c r="B94" s="49">
        <v>87</v>
      </c>
      <c r="C94" s="50" t="s">
        <v>296</v>
      </c>
      <c r="D94" s="51" t="s">
        <v>638</v>
      </c>
      <c r="E94" s="51" t="s">
        <v>262</v>
      </c>
      <c r="F94" s="52">
        <v>10</v>
      </c>
      <c r="G94" s="89">
        <v>4</v>
      </c>
      <c r="H94" s="54"/>
      <c r="I94" s="54"/>
      <c r="J94" s="54"/>
      <c r="K94" s="55">
        <f t="shared" si="5"/>
        <v>0</v>
      </c>
      <c r="L94" s="56">
        <f>'[2]April 2025'!S94</f>
        <v>10</v>
      </c>
      <c r="M94" s="56"/>
      <c r="N94" s="56"/>
      <c r="O94" s="56"/>
      <c r="P94" s="56"/>
      <c r="Q94" s="56">
        <f t="shared" si="6"/>
        <v>10</v>
      </c>
      <c r="R94" s="56"/>
      <c r="S94" s="56">
        <f t="shared" si="7"/>
        <v>10</v>
      </c>
      <c r="T94" s="57"/>
    </row>
    <row r="95" spans="1:20" ht="20" customHeight="1">
      <c r="A95" s="58"/>
      <c r="B95" s="59">
        <v>88</v>
      </c>
      <c r="C95" s="70" t="s">
        <v>639</v>
      </c>
      <c r="D95" s="71" t="s">
        <v>640</v>
      </c>
      <c r="E95" s="72" t="s">
        <v>641</v>
      </c>
      <c r="F95" s="73">
        <v>10</v>
      </c>
      <c r="G95" s="74">
        <v>4</v>
      </c>
      <c r="H95" s="63" t="s">
        <v>182</v>
      </c>
      <c r="I95" s="63" t="s">
        <v>182</v>
      </c>
      <c r="J95" s="63"/>
      <c r="K95" s="64">
        <f t="shared" si="5"/>
        <v>0</v>
      </c>
      <c r="L95" s="65">
        <f>'[2]April 2025'!S95</f>
        <v>0</v>
      </c>
      <c r="M95" s="65"/>
      <c r="N95" s="65">
        <v>10</v>
      </c>
      <c r="O95" s="65"/>
      <c r="P95" s="65"/>
      <c r="Q95" s="65">
        <f>L95+N95</f>
        <v>10</v>
      </c>
      <c r="R95" s="65"/>
      <c r="S95" s="65">
        <f t="shared" si="7"/>
        <v>10</v>
      </c>
      <c r="T95" s="57" t="s">
        <v>1025</v>
      </c>
    </row>
    <row r="96" spans="1:20" ht="20" customHeight="1">
      <c r="A96" s="48"/>
      <c r="B96" s="49">
        <v>89</v>
      </c>
      <c r="C96" s="50" t="s">
        <v>394</v>
      </c>
      <c r="D96" s="51" t="s">
        <v>642</v>
      </c>
      <c r="E96" s="88" t="s">
        <v>643</v>
      </c>
      <c r="F96" s="52">
        <v>10</v>
      </c>
      <c r="G96" s="69">
        <v>4</v>
      </c>
      <c r="H96" s="54">
        <v>5</v>
      </c>
      <c r="I96" s="54">
        <v>5</v>
      </c>
      <c r="J96" s="54"/>
      <c r="K96" s="55">
        <f t="shared" si="5"/>
        <v>1</v>
      </c>
      <c r="L96" s="56">
        <f>'[2]April 2025'!S96</f>
        <v>9</v>
      </c>
      <c r="M96" s="56"/>
      <c r="N96" s="56">
        <v>2</v>
      </c>
      <c r="O96" s="56"/>
      <c r="P96" s="56"/>
      <c r="Q96" s="56">
        <f t="shared" ref="Q96:Q98" si="8">L96+N96</f>
        <v>11</v>
      </c>
      <c r="R96" s="56"/>
      <c r="S96" s="56">
        <f t="shared" si="7"/>
        <v>11</v>
      </c>
      <c r="T96" s="57" t="s">
        <v>1025</v>
      </c>
    </row>
    <row r="97" spans="1:20" ht="20" customHeight="1">
      <c r="A97" s="58"/>
      <c r="B97" s="59">
        <v>90</v>
      </c>
      <c r="C97" s="70" t="s">
        <v>286</v>
      </c>
      <c r="D97" s="71" t="s">
        <v>644</v>
      </c>
      <c r="E97" s="71" t="s">
        <v>284</v>
      </c>
      <c r="F97" s="73">
        <v>4</v>
      </c>
      <c r="G97" s="62">
        <v>4</v>
      </c>
      <c r="H97" s="63">
        <v>1</v>
      </c>
      <c r="I97" s="63">
        <v>1</v>
      </c>
      <c r="J97" s="63"/>
      <c r="K97" s="64">
        <f t="shared" si="5"/>
        <v>1</v>
      </c>
      <c r="L97" s="65">
        <f>'[2]April 2025'!S97</f>
        <v>2</v>
      </c>
      <c r="M97" s="65"/>
      <c r="N97" s="65">
        <v>3</v>
      </c>
      <c r="O97" s="65"/>
      <c r="P97" s="65"/>
      <c r="Q97" s="65">
        <f t="shared" si="8"/>
        <v>5</v>
      </c>
      <c r="R97" s="65"/>
      <c r="S97" s="65">
        <f t="shared" si="7"/>
        <v>5</v>
      </c>
      <c r="T97" s="66" t="s">
        <v>1015</v>
      </c>
    </row>
    <row r="98" spans="1:20" ht="20" customHeight="1">
      <c r="A98" s="48"/>
      <c r="B98" s="49">
        <v>91</v>
      </c>
      <c r="C98" s="50" t="s">
        <v>645</v>
      </c>
      <c r="D98" s="51" t="s">
        <v>646</v>
      </c>
      <c r="E98" s="51" t="s">
        <v>647</v>
      </c>
      <c r="F98" s="52">
        <v>10</v>
      </c>
      <c r="G98" s="89">
        <v>4</v>
      </c>
      <c r="H98" s="54" t="s">
        <v>182</v>
      </c>
      <c r="I98" s="54" t="s">
        <v>182</v>
      </c>
      <c r="J98" s="54"/>
      <c r="K98" s="55">
        <f t="shared" si="5"/>
        <v>0</v>
      </c>
      <c r="L98" s="56">
        <f>'[2]April 2025'!S98</f>
        <v>0</v>
      </c>
      <c r="M98" s="56"/>
      <c r="N98" s="56">
        <v>10</v>
      </c>
      <c r="O98" s="56"/>
      <c r="P98" s="56"/>
      <c r="Q98" s="56">
        <f t="shared" si="8"/>
        <v>10</v>
      </c>
      <c r="R98" s="56"/>
      <c r="S98" s="56">
        <f t="shared" si="7"/>
        <v>10</v>
      </c>
      <c r="T98" s="57" t="s">
        <v>1025</v>
      </c>
    </row>
    <row r="99" spans="1:20" ht="20" customHeight="1">
      <c r="A99" s="58"/>
      <c r="B99" s="59">
        <v>92</v>
      </c>
      <c r="C99" s="70" t="s">
        <v>648</v>
      </c>
      <c r="D99" s="71" t="s">
        <v>649</v>
      </c>
      <c r="E99" s="87" t="s">
        <v>650</v>
      </c>
      <c r="F99" s="73">
        <v>6</v>
      </c>
      <c r="G99" s="74">
        <v>4</v>
      </c>
      <c r="H99" s="63">
        <v>4</v>
      </c>
      <c r="I99" s="63">
        <v>7</v>
      </c>
      <c r="J99" s="63">
        <v>8</v>
      </c>
      <c r="K99" s="64">
        <f t="shared" si="5"/>
        <v>14</v>
      </c>
      <c r="L99" s="65">
        <f>'[2]April 2025'!S99</f>
        <v>20</v>
      </c>
      <c r="M99" s="65"/>
      <c r="N99" s="65"/>
      <c r="O99" s="65"/>
      <c r="P99" s="65"/>
      <c r="Q99" s="65">
        <f t="shared" si="6"/>
        <v>20</v>
      </c>
      <c r="R99" s="65"/>
      <c r="S99" s="65">
        <f t="shared" si="7"/>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'[2]April 2025'!S100</f>
        <v>4</v>
      </c>
      <c r="M100" s="56"/>
      <c r="N100" s="56"/>
      <c r="O100" s="56"/>
      <c r="P100" s="56"/>
      <c r="Q100" s="56">
        <f t="shared" si="6"/>
        <v>4</v>
      </c>
      <c r="R100" s="56"/>
      <c r="S100" s="56">
        <f t="shared" si="7"/>
        <v>4</v>
      </c>
      <c r="T100" s="57"/>
    </row>
    <row r="101" spans="1:20" ht="20" customHeight="1">
      <c r="A101" s="58" t="s">
        <v>182</v>
      </c>
      <c r="B101" s="59">
        <v>94</v>
      </c>
      <c r="C101" s="70" t="s">
        <v>654</v>
      </c>
      <c r="D101" s="71" t="s">
        <v>655</v>
      </c>
      <c r="E101" s="71" t="s">
        <v>656</v>
      </c>
      <c r="F101" s="73">
        <v>2</v>
      </c>
      <c r="G101" s="62">
        <v>2</v>
      </c>
      <c r="H101" s="63">
        <v>1</v>
      </c>
      <c r="I101" s="63"/>
      <c r="J101" s="63"/>
      <c r="K101" s="64">
        <f t="shared" si="5"/>
        <v>1</v>
      </c>
      <c r="L101" s="65">
        <f>'[2]April 2025'!S101</f>
        <v>1</v>
      </c>
      <c r="M101" s="65"/>
      <c r="N101" s="65">
        <v>2</v>
      </c>
      <c r="O101" s="65"/>
      <c r="P101" s="65"/>
      <c r="Q101" s="65">
        <f>L101+N101</f>
        <v>3</v>
      </c>
      <c r="R101" s="65"/>
      <c r="S101" s="65">
        <f t="shared" si="7"/>
        <v>3</v>
      </c>
      <c r="T101" s="66" t="s">
        <v>1026</v>
      </c>
    </row>
    <row r="102" spans="1:20" ht="20" customHeight="1">
      <c r="A102" s="48">
        <f t="shared" ref="A102:A106" si="9">K102</f>
        <v>-3</v>
      </c>
      <c r="B102" s="49">
        <v>95</v>
      </c>
      <c r="C102" s="50" t="s">
        <v>657</v>
      </c>
      <c r="D102" s="51" t="s">
        <v>658</v>
      </c>
      <c r="E102" s="93" t="s">
        <v>258</v>
      </c>
      <c r="F102" s="52">
        <v>4</v>
      </c>
      <c r="G102" s="69">
        <v>4</v>
      </c>
      <c r="H102" s="54">
        <v>1</v>
      </c>
      <c r="I102" s="54" t="s">
        <v>182</v>
      </c>
      <c r="J102" s="54"/>
      <c r="K102" s="55">
        <f t="shared" si="5"/>
        <v>-3</v>
      </c>
      <c r="L102" s="56">
        <f>'[2]April 2025'!S102</f>
        <v>1</v>
      </c>
      <c r="M102" s="56"/>
      <c r="N102" s="56"/>
      <c r="O102" s="56"/>
      <c r="P102" s="56"/>
      <c r="Q102" s="56">
        <f t="shared" si="6"/>
        <v>1</v>
      </c>
      <c r="R102" s="56"/>
      <c r="S102" s="56">
        <f t="shared" si="7"/>
        <v>1</v>
      </c>
      <c r="T102" s="57" t="s">
        <v>182</v>
      </c>
    </row>
    <row r="103" spans="1:20" ht="20" customHeight="1">
      <c r="A103" s="58">
        <f t="shared" si="9"/>
        <v>-4</v>
      </c>
      <c r="B103" s="59">
        <v>96</v>
      </c>
      <c r="C103" s="60" t="s">
        <v>659</v>
      </c>
      <c r="D103" s="61" t="s">
        <v>660</v>
      </c>
      <c r="E103" s="61" t="s">
        <v>661</v>
      </c>
      <c r="F103" s="73">
        <v>4</v>
      </c>
      <c r="G103" s="74">
        <v>1</v>
      </c>
      <c r="H103" s="63" t="s">
        <v>182</v>
      </c>
      <c r="I103" s="63" t="s">
        <v>182</v>
      </c>
      <c r="J103" s="63"/>
      <c r="K103" s="64">
        <f t="shared" si="5"/>
        <v>-4</v>
      </c>
      <c r="L103" s="65">
        <f>'[2]April 2025'!S103</f>
        <v>0</v>
      </c>
      <c r="M103" s="65"/>
      <c r="N103" s="65"/>
      <c r="O103" s="65"/>
      <c r="P103" s="65"/>
      <c r="Q103" s="65">
        <f t="shared" si="6"/>
        <v>0</v>
      </c>
      <c r="R103" s="65"/>
      <c r="S103" s="65">
        <f t="shared" si="7"/>
        <v>0</v>
      </c>
      <c r="T103" s="66"/>
    </row>
    <row r="104" spans="1:20" ht="20" customHeight="1">
      <c r="A104" s="48">
        <f t="shared" si="9"/>
        <v>-2</v>
      </c>
      <c r="B104" s="49">
        <v>97</v>
      </c>
      <c r="C104" s="50" t="s">
        <v>290</v>
      </c>
      <c r="D104" s="51" t="s">
        <v>662</v>
      </c>
      <c r="E104" s="82" t="s">
        <v>42</v>
      </c>
      <c r="F104" s="52">
        <v>3</v>
      </c>
      <c r="G104" s="69">
        <v>2</v>
      </c>
      <c r="H104" s="54">
        <v>1</v>
      </c>
      <c r="I104" s="54">
        <v>2</v>
      </c>
      <c r="J104" s="54"/>
      <c r="K104" s="55">
        <f t="shared" si="5"/>
        <v>-2</v>
      </c>
      <c r="L104" s="56">
        <f>'[2]April 2025'!S104</f>
        <v>1</v>
      </c>
      <c r="M104" s="56"/>
      <c r="N104" s="56"/>
      <c r="O104" s="56"/>
      <c r="P104" s="56"/>
      <c r="Q104" s="56">
        <f t="shared" si="6"/>
        <v>1</v>
      </c>
      <c r="R104" s="56"/>
      <c r="S104" s="56">
        <f>Q104-R104</f>
        <v>1</v>
      </c>
      <c r="T104" s="57" t="s">
        <v>182</v>
      </c>
    </row>
    <row r="105" spans="1:20" ht="20" customHeight="1">
      <c r="A105" s="58">
        <f t="shared" si="9"/>
        <v>-1</v>
      </c>
      <c r="B105" s="59">
        <v>98</v>
      </c>
      <c r="C105" s="70" t="s">
        <v>292</v>
      </c>
      <c r="D105" s="71" t="s">
        <v>663</v>
      </c>
      <c r="E105" s="71" t="s">
        <v>34</v>
      </c>
      <c r="F105" s="73">
        <v>4</v>
      </c>
      <c r="G105" s="74">
        <v>2</v>
      </c>
      <c r="H105" s="63">
        <v>2</v>
      </c>
      <c r="I105" s="63">
        <v>1</v>
      </c>
      <c r="J105" s="63"/>
      <c r="K105" s="64">
        <f t="shared" si="5"/>
        <v>-1</v>
      </c>
      <c r="L105" s="65">
        <f>'[2]April 2025'!S105</f>
        <v>3</v>
      </c>
      <c r="M105" s="65"/>
      <c r="N105" s="65"/>
      <c r="O105" s="65"/>
      <c r="P105" s="65"/>
      <c r="Q105" s="65">
        <f t="shared" si="6"/>
        <v>3</v>
      </c>
      <c r="R105" s="65"/>
      <c r="S105" s="65">
        <f t="shared" si="7"/>
        <v>3</v>
      </c>
      <c r="T105" s="66"/>
    </row>
    <row r="106" spans="1:20" ht="20" customHeight="1">
      <c r="A106" s="48">
        <f t="shared" si="9"/>
        <v>-2</v>
      </c>
      <c r="B106" s="49">
        <v>99</v>
      </c>
      <c r="C106" s="50" t="s">
        <v>343</v>
      </c>
      <c r="D106" s="51" t="s">
        <v>664</v>
      </c>
      <c r="E106" s="51" t="s">
        <v>111</v>
      </c>
      <c r="F106" s="52">
        <v>4</v>
      </c>
      <c r="G106" s="69">
        <v>1</v>
      </c>
      <c r="H106" s="54">
        <v>1</v>
      </c>
      <c r="I106" s="54">
        <v>1</v>
      </c>
      <c r="J106" s="54"/>
      <c r="K106" s="55">
        <f t="shared" si="5"/>
        <v>-2</v>
      </c>
      <c r="L106" s="56">
        <f>'[2]April 2025'!S106</f>
        <v>2</v>
      </c>
      <c r="M106" s="56"/>
      <c r="N106" s="56"/>
      <c r="O106" s="56"/>
      <c r="P106" s="56"/>
      <c r="Q106" s="56">
        <f t="shared" si="6"/>
        <v>2</v>
      </c>
      <c r="R106" s="56"/>
      <c r="S106" s="56">
        <f t="shared" si="7"/>
        <v>2</v>
      </c>
      <c r="T106" s="57"/>
    </row>
    <row r="107" spans="1:20" ht="20" customHeight="1">
      <c r="A107" s="58"/>
      <c r="B107" s="59">
        <v>100</v>
      </c>
      <c r="C107" s="60" t="s">
        <v>248</v>
      </c>
      <c r="D107" s="79" t="s">
        <v>665</v>
      </c>
      <c r="E107" s="61" t="s">
        <v>666</v>
      </c>
      <c r="F107" s="59">
        <v>4</v>
      </c>
      <c r="G107" s="74">
        <v>3</v>
      </c>
      <c r="H107" s="63">
        <v>1</v>
      </c>
      <c r="I107" s="63">
        <v>3</v>
      </c>
      <c r="J107" s="63"/>
      <c r="K107" s="64">
        <f t="shared" si="5"/>
        <v>0</v>
      </c>
      <c r="L107" s="65">
        <f>'[2]April 2025'!S107</f>
        <v>4</v>
      </c>
      <c r="M107" s="65"/>
      <c r="N107" s="65"/>
      <c r="O107" s="65"/>
      <c r="P107" s="65"/>
      <c r="Q107" s="65">
        <f t="shared" si="6"/>
        <v>4</v>
      </c>
      <c r="R107" s="65"/>
      <c r="S107" s="65">
        <f t="shared" si="7"/>
        <v>4</v>
      </c>
      <c r="T107" s="66" t="s">
        <v>182</v>
      </c>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'[2]April 2025'!S108</f>
        <v>4</v>
      </c>
      <c r="M108" s="56"/>
      <c r="N108" s="56"/>
      <c r="O108" s="56"/>
      <c r="P108" s="56"/>
      <c r="Q108" s="56">
        <f t="shared" si="6"/>
        <v>4</v>
      </c>
      <c r="R108" s="56"/>
      <c r="S108" s="56">
        <f t="shared" si="7"/>
        <v>4</v>
      </c>
      <c r="T108" s="57"/>
    </row>
    <row r="109" spans="1:20" ht="20" customHeight="1">
      <c r="A109" s="58" t="s">
        <v>182</v>
      </c>
      <c r="B109" s="59">
        <v>102</v>
      </c>
      <c r="C109" s="70" t="s">
        <v>344</v>
      </c>
      <c r="D109" s="71" t="s">
        <v>670</v>
      </c>
      <c r="E109" s="72" t="s">
        <v>671</v>
      </c>
      <c r="F109" s="73">
        <v>18</v>
      </c>
      <c r="G109" s="74">
        <v>1</v>
      </c>
      <c r="H109" s="63">
        <v>6</v>
      </c>
      <c r="I109" s="63">
        <v>6</v>
      </c>
      <c r="J109" s="63">
        <v>8</v>
      </c>
      <c r="K109" s="64">
        <f t="shared" si="5"/>
        <v>2</v>
      </c>
      <c r="L109" s="65">
        <f>'[2]April 2025'!S109</f>
        <v>18</v>
      </c>
      <c r="M109" s="65">
        <v>2</v>
      </c>
      <c r="N109" s="65"/>
      <c r="O109" s="65"/>
      <c r="P109" s="65"/>
      <c r="Q109" s="65">
        <f>L109+M109</f>
        <v>20</v>
      </c>
      <c r="R109" s="65"/>
      <c r="S109" s="65">
        <f t="shared" si="7"/>
        <v>20</v>
      </c>
      <c r="T109" s="66" t="s">
        <v>1822</v>
      </c>
    </row>
    <row r="110" spans="1:20" ht="20" customHeight="1">
      <c r="A110" s="48">
        <f>K110</f>
        <v>-2</v>
      </c>
      <c r="B110" s="49">
        <v>103</v>
      </c>
      <c r="C110" s="50" t="s">
        <v>356</v>
      </c>
      <c r="D110" s="51" t="s">
        <v>672</v>
      </c>
      <c r="E110" s="51" t="s">
        <v>146</v>
      </c>
      <c r="F110" s="52">
        <v>6</v>
      </c>
      <c r="G110" s="69">
        <v>2</v>
      </c>
      <c r="H110" s="54">
        <v>1</v>
      </c>
      <c r="I110" s="54">
        <v>1</v>
      </c>
      <c r="J110" s="54">
        <v>2</v>
      </c>
      <c r="K110" s="55">
        <f t="shared" si="5"/>
        <v>-2</v>
      </c>
      <c r="L110" s="56">
        <f>'[2]April 2025'!S110</f>
        <v>4</v>
      </c>
      <c r="M110" s="56"/>
      <c r="N110" s="56"/>
      <c r="O110" s="56"/>
      <c r="P110" s="56"/>
      <c r="Q110" s="56">
        <f t="shared" si="6"/>
        <v>4</v>
      </c>
      <c r="R110" s="56"/>
      <c r="S110" s="56">
        <f t="shared" si="7"/>
        <v>4</v>
      </c>
      <c r="T110" s="57" t="s">
        <v>182</v>
      </c>
    </row>
    <row r="111" spans="1:20" ht="20" customHeight="1">
      <c r="A111" s="58">
        <f>K111</f>
        <v>-29</v>
      </c>
      <c r="B111" s="59">
        <v>104</v>
      </c>
      <c r="C111" s="70" t="s">
        <v>293</v>
      </c>
      <c r="D111" s="71" t="s">
        <v>674</v>
      </c>
      <c r="E111" s="83" t="s">
        <v>35</v>
      </c>
      <c r="F111" s="73">
        <v>63</v>
      </c>
      <c r="G111" s="74">
        <v>2</v>
      </c>
      <c r="H111" s="63"/>
      <c r="I111" s="63"/>
      <c r="J111" s="63"/>
      <c r="K111" s="64">
        <f t="shared" si="5"/>
        <v>-29</v>
      </c>
      <c r="L111" s="65">
        <f>'[2]April 2025'!S111</f>
        <v>34</v>
      </c>
      <c r="M111" s="65"/>
      <c r="N111" s="65"/>
      <c r="O111" s="65"/>
      <c r="P111" s="65"/>
      <c r="Q111" s="65">
        <f t="shared" si="6"/>
        <v>34</v>
      </c>
      <c r="R111" s="65"/>
      <c r="S111" s="65">
        <f>Q111-R111</f>
        <v>34</v>
      </c>
      <c r="T111" s="66" t="s">
        <v>182</v>
      </c>
    </row>
    <row r="112" spans="1:20" ht="20" customHeight="1">
      <c r="A112" s="48">
        <f>K112</f>
        <v>-6</v>
      </c>
      <c r="B112" s="49">
        <v>105</v>
      </c>
      <c r="C112" s="50" t="s">
        <v>396</v>
      </c>
      <c r="D112" s="51" t="s">
        <v>675</v>
      </c>
      <c r="E112" s="51" t="s">
        <v>20</v>
      </c>
      <c r="F112" s="52">
        <v>27</v>
      </c>
      <c r="G112" s="69">
        <v>2</v>
      </c>
      <c r="H112" s="54"/>
      <c r="I112" s="54"/>
      <c r="J112" s="54"/>
      <c r="K112" s="55">
        <f t="shared" si="5"/>
        <v>-6</v>
      </c>
      <c r="L112" s="56">
        <f>'[2]April 2025'!S112</f>
        <v>21</v>
      </c>
      <c r="M112" s="56"/>
      <c r="N112" s="56"/>
      <c r="O112" s="56"/>
      <c r="P112" s="56"/>
      <c r="Q112" s="56">
        <f t="shared" si="6"/>
        <v>21</v>
      </c>
      <c r="R112" s="56"/>
      <c r="S112" s="56">
        <f>Q112-R112</f>
        <v>21</v>
      </c>
      <c r="T112" s="57" t="s">
        <v>182</v>
      </c>
    </row>
    <row r="113" spans="1:20" ht="20" customHeight="1">
      <c r="A113" s="58"/>
      <c r="B113" s="59">
        <v>106</v>
      </c>
      <c r="C113" s="70" t="s">
        <v>398</v>
      </c>
      <c r="D113" s="71" t="s">
        <v>677</v>
      </c>
      <c r="E113" s="71" t="s">
        <v>25</v>
      </c>
      <c r="F113" s="73">
        <v>16</v>
      </c>
      <c r="G113" s="74">
        <v>2</v>
      </c>
      <c r="H113" s="63"/>
      <c r="I113" s="63"/>
      <c r="J113" s="63"/>
      <c r="K113" s="64">
        <f t="shared" si="5"/>
        <v>17</v>
      </c>
      <c r="L113" s="65">
        <f>'[2]April 2025'!S113</f>
        <v>33</v>
      </c>
      <c r="M113" s="65"/>
      <c r="N113" s="65"/>
      <c r="O113" s="65"/>
      <c r="P113" s="65"/>
      <c r="Q113" s="65">
        <f t="shared" si="6"/>
        <v>33</v>
      </c>
      <c r="R113" s="65"/>
      <c r="S113" s="65">
        <f t="shared" si="7"/>
        <v>33</v>
      </c>
      <c r="T113" s="66" t="s">
        <v>182</v>
      </c>
    </row>
    <row r="114" spans="1:20" ht="20" customHeight="1">
      <c r="A114" s="48"/>
      <c r="B114" s="49">
        <v>107</v>
      </c>
      <c r="C114" s="50" t="s">
        <v>294</v>
      </c>
      <c r="D114" s="51" t="s">
        <v>679</v>
      </c>
      <c r="E114" s="51" t="s">
        <v>37</v>
      </c>
      <c r="F114" s="52">
        <v>105</v>
      </c>
      <c r="G114" s="89">
        <v>4</v>
      </c>
      <c r="H114" s="54"/>
      <c r="I114" s="54"/>
      <c r="J114" s="54"/>
      <c r="K114" s="55">
        <f t="shared" si="5"/>
        <v>6</v>
      </c>
      <c r="L114" s="56">
        <f>'[2]April 2025'!S114</f>
        <v>111</v>
      </c>
      <c r="M114" s="56"/>
      <c r="N114" s="56"/>
      <c r="O114" s="56"/>
      <c r="P114" s="56"/>
      <c r="Q114" s="56">
        <f t="shared" si="6"/>
        <v>111</v>
      </c>
      <c r="R114" s="56"/>
      <c r="S114" s="56">
        <f t="shared" si="7"/>
        <v>111</v>
      </c>
      <c r="T114" s="57" t="s">
        <v>182</v>
      </c>
    </row>
    <row r="115" spans="1:20" ht="20" customHeight="1">
      <c r="A115" s="58"/>
      <c r="B115" s="59">
        <v>108</v>
      </c>
      <c r="C115" s="70" t="s">
        <v>295</v>
      </c>
      <c r="D115" s="71" t="s">
        <v>680</v>
      </c>
      <c r="E115" s="71" t="s">
        <v>38</v>
      </c>
      <c r="F115" s="73">
        <v>63</v>
      </c>
      <c r="G115" s="62">
        <v>4</v>
      </c>
      <c r="H115" s="63"/>
      <c r="I115" s="63"/>
      <c r="J115" s="63"/>
      <c r="K115" s="64">
        <f t="shared" si="5"/>
        <v>0</v>
      </c>
      <c r="L115" s="65">
        <f>'[2]April 2025'!S115</f>
        <v>63</v>
      </c>
      <c r="M115" s="65"/>
      <c r="N115" s="65"/>
      <c r="O115" s="65"/>
      <c r="P115" s="65"/>
      <c r="Q115" s="65">
        <f t="shared" si="6"/>
        <v>63</v>
      </c>
      <c r="R115" s="65"/>
      <c r="S115" s="65">
        <f t="shared" si="7"/>
        <v>63</v>
      </c>
      <c r="T115" s="66"/>
    </row>
    <row r="116" spans="1:20" ht="20" customHeight="1">
      <c r="A116" s="48">
        <f>K116</f>
        <v>-30</v>
      </c>
      <c r="B116" s="49">
        <v>109</v>
      </c>
      <c r="C116" s="50" t="s">
        <v>397</v>
      </c>
      <c r="D116" s="88" t="s">
        <v>681</v>
      </c>
      <c r="E116" s="88" t="s">
        <v>24</v>
      </c>
      <c r="F116" s="52">
        <v>55</v>
      </c>
      <c r="G116" s="69">
        <v>4</v>
      </c>
      <c r="H116" s="54"/>
      <c r="I116" s="54"/>
      <c r="J116" s="54"/>
      <c r="K116" s="55">
        <f t="shared" si="5"/>
        <v>-30</v>
      </c>
      <c r="L116" s="56">
        <f>'[2]April 2025'!S116</f>
        <v>19</v>
      </c>
      <c r="M116" s="56"/>
      <c r="N116" s="56">
        <v>6</v>
      </c>
      <c r="O116" s="56"/>
      <c r="P116" s="56"/>
      <c r="Q116" s="56">
        <f>L116+N116</f>
        <v>25</v>
      </c>
      <c r="R116" s="56"/>
      <c r="S116" s="56">
        <f t="shared" si="7"/>
        <v>25</v>
      </c>
      <c r="T116" s="161" t="s">
        <v>1027</v>
      </c>
    </row>
    <row r="117" spans="1:20" ht="20" customHeight="1">
      <c r="A117" s="58"/>
      <c r="B117" s="59">
        <v>110</v>
      </c>
      <c r="C117" s="70" t="s">
        <v>288</v>
      </c>
      <c r="D117" s="71" t="s">
        <v>682</v>
      </c>
      <c r="E117" s="71" t="s">
        <v>19</v>
      </c>
      <c r="F117" s="73">
        <v>6</v>
      </c>
      <c r="G117" s="62">
        <v>2</v>
      </c>
      <c r="H117" s="63">
        <v>3</v>
      </c>
      <c r="I117" s="63">
        <v>3</v>
      </c>
      <c r="J117" s="63"/>
      <c r="K117" s="64">
        <f>S117-F117</f>
        <v>0</v>
      </c>
      <c r="L117" s="65">
        <f>'[2]April 2025'!S117</f>
        <v>6</v>
      </c>
      <c r="M117" s="65"/>
      <c r="N117" s="65"/>
      <c r="O117" s="65"/>
      <c r="P117" s="65"/>
      <c r="Q117" s="65">
        <f t="shared" si="6"/>
        <v>6</v>
      </c>
      <c r="R117" s="65"/>
      <c r="S117" s="65">
        <f t="shared" si="7"/>
        <v>6</v>
      </c>
      <c r="T117" s="66"/>
    </row>
    <row r="118" spans="1:20" ht="20" customHeight="1">
      <c r="A118" s="48" t="s">
        <v>182</v>
      </c>
      <c r="B118" s="49">
        <v>111</v>
      </c>
      <c r="C118" s="50" t="s">
        <v>298</v>
      </c>
      <c r="D118" s="51" t="s">
        <v>683</v>
      </c>
      <c r="E118" s="51" t="s">
        <v>41</v>
      </c>
      <c r="F118" s="52">
        <v>7</v>
      </c>
      <c r="G118" s="89">
        <v>2</v>
      </c>
      <c r="H118" s="54">
        <v>3</v>
      </c>
      <c r="I118" s="54">
        <v>3</v>
      </c>
      <c r="J118" s="54"/>
      <c r="K118" s="55">
        <f t="shared" ref="K118:K181" si="10">SUM(S118-F118)</f>
        <v>1</v>
      </c>
      <c r="L118" s="56">
        <f>'[2]April 2025'!S118</f>
        <v>6</v>
      </c>
      <c r="M118" s="56"/>
      <c r="N118" s="56">
        <v>2</v>
      </c>
      <c r="O118" s="56"/>
      <c r="P118" s="56"/>
      <c r="Q118" s="56">
        <f>L118+N118</f>
        <v>8</v>
      </c>
      <c r="R118" s="56"/>
      <c r="S118" s="56">
        <f t="shared" si="7"/>
        <v>8</v>
      </c>
      <c r="T118" s="57" t="s">
        <v>1015</v>
      </c>
    </row>
    <row r="119" spans="1:20" ht="20" customHeight="1">
      <c r="A119" s="58"/>
      <c r="B119" s="59">
        <v>112</v>
      </c>
      <c r="C119" s="70" t="s">
        <v>393</v>
      </c>
      <c r="D119" s="71" t="s">
        <v>684</v>
      </c>
      <c r="E119" s="71" t="s">
        <v>685</v>
      </c>
      <c r="F119" s="73">
        <v>26</v>
      </c>
      <c r="G119" s="62">
        <v>4</v>
      </c>
      <c r="H119" s="63"/>
      <c r="I119" s="63"/>
      <c r="J119" s="63"/>
      <c r="K119" s="64">
        <f t="shared" si="10"/>
        <v>18</v>
      </c>
      <c r="L119" s="65">
        <f>'[2]April 2025'!S119</f>
        <v>44</v>
      </c>
      <c r="M119" s="65"/>
      <c r="N119" s="65"/>
      <c r="O119" s="65"/>
      <c r="P119" s="65"/>
      <c r="Q119" s="65">
        <f t="shared" si="6"/>
        <v>44</v>
      </c>
      <c r="R119" s="65"/>
      <c r="S119" s="65">
        <f>Q119-R119</f>
        <v>44</v>
      </c>
      <c r="T119" s="66" t="s">
        <v>182</v>
      </c>
    </row>
    <row r="120" spans="1:20" ht="20" customHeight="1">
      <c r="A120" s="48" t="s">
        <v>182</v>
      </c>
      <c r="B120" s="49">
        <v>113</v>
      </c>
      <c r="C120" s="50" t="s">
        <v>687</v>
      </c>
      <c r="D120" s="51" t="s">
        <v>688</v>
      </c>
      <c r="E120" s="51" t="s">
        <v>224</v>
      </c>
      <c r="F120" s="52">
        <v>4</v>
      </c>
      <c r="G120" s="89">
        <v>2</v>
      </c>
      <c r="H120" s="54">
        <v>2</v>
      </c>
      <c r="I120" s="54">
        <v>1</v>
      </c>
      <c r="J120" s="54"/>
      <c r="K120" s="55">
        <f t="shared" si="10"/>
        <v>3</v>
      </c>
      <c r="L120" s="56">
        <f>'[2]April 2025'!S120</f>
        <v>3</v>
      </c>
      <c r="M120" s="56"/>
      <c r="N120" s="56">
        <v>4</v>
      </c>
      <c r="O120" s="56"/>
      <c r="P120" s="56"/>
      <c r="Q120" s="56">
        <f>L120+N120</f>
        <v>7</v>
      </c>
      <c r="R120" s="56"/>
      <c r="S120" s="56">
        <f t="shared" si="7"/>
        <v>7</v>
      </c>
      <c r="T120" s="57" t="s">
        <v>1015</v>
      </c>
    </row>
    <row r="121" spans="1:20" ht="20" customHeight="1">
      <c r="A121" s="58">
        <f>K121</f>
        <v>-7</v>
      </c>
      <c r="B121" s="59">
        <v>114</v>
      </c>
      <c r="C121" s="70" t="s">
        <v>689</v>
      </c>
      <c r="D121" s="71" t="s">
        <v>690</v>
      </c>
      <c r="E121" s="71" t="s">
        <v>691</v>
      </c>
      <c r="F121" s="73">
        <v>8</v>
      </c>
      <c r="G121" s="62">
        <v>2</v>
      </c>
      <c r="H121" s="63" t="s">
        <v>182</v>
      </c>
      <c r="I121" s="410" t="s">
        <v>692</v>
      </c>
      <c r="J121" s="411"/>
      <c r="K121" s="64">
        <f t="shared" si="10"/>
        <v>-7</v>
      </c>
      <c r="L121" s="65">
        <f>'[2]April 2025'!S121</f>
        <v>1</v>
      </c>
      <c r="M121" s="65"/>
      <c r="N121" s="65"/>
      <c r="O121" s="65"/>
      <c r="P121" s="65"/>
      <c r="Q121" s="65">
        <f t="shared" si="6"/>
        <v>1</v>
      </c>
      <c r="R121" s="65"/>
      <c r="S121" s="65">
        <f t="shared" si="7"/>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10"/>
        <v>0</v>
      </c>
      <c r="L122" s="56">
        <f>'[2]April 2025'!S122</f>
        <v>10</v>
      </c>
      <c r="M122" s="56"/>
      <c r="N122" s="56"/>
      <c r="O122" s="56"/>
      <c r="P122" s="56"/>
      <c r="Q122" s="56">
        <f t="shared" si="6"/>
        <v>10</v>
      </c>
      <c r="R122" s="56"/>
      <c r="S122" s="56">
        <f t="shared" si="7"/>
        <v>10</v>
      </c>
      <c r="T122" s="78" t="s">
        <v>696</v>
      </c>
    </row>
    <row r="123" spans="1:20" ht="20" customHeight="1">
      <c r="A123" s="58"/>
      <c r="B123" s="59">
        <v>116</v>
      </c>
      <c r="C123" s="70" t="s">
        <v>395</v>
      </c>
      <c r="D123" s="71" t="s">
        <v>697</v>
      </c>
      <c r="E123" s="71" t="s">
        <v>230</v>
      </c>
      <c r="F123" s="73">
        <v>4</v>
      </c>
      <c r="G123" s="74">
        <v>2</v>
      </c>
      <c r="H123" s="63"/>
      <c r="I123" s="410" t="s">
        <v>629</v>
      </c>
      <c r="J123" s="411"/>
      <c r="K123" s="64">
        <f t="shared" si="10"/>
        <v>3</v>
      </c>
      <c r="L123" s="65">
        <f>'[2]April 2025'!S123</f>
        <v>6</v>
      </c>
      <c r="M123" s="65"/>
      <c r="N123" s="65">
        <v>1</v>
      </c>
      <c r="O123" s="65"/>
      <c r="P123" s="65"/>
      <c r="Q123" s="65">
        <f>L123+N123</f>
        <v>7</v>
      </c>
      <c r="R123" s="65"/>
      <c r="S123" s="65">
        <f t="shared" si="7"/>
        <v>7</v>
      </c>
      <c r="T123" s="66" t="s">
        <v>1028</v>
      </c>
    </row>
    <row r="124" spans="1:20" ht="20" customHeight="1">
      <c r="A124" s="48">
        <f>K124</f>
        <v>-6</v>
      </c>
      <c r="B124" s="49">
        <v>117</v>
      </c>
      <c r="C124" s="50" t="s">
        <v>698</v>
      </c>
      <c r="D124" s="51" t="s">
        <v>699</v>
      </c>
      <c r="E124" s="51" t="s">
        <v>700</v>
      </c>
      <c r="F124" s="52">
        <v>6</v>
      </c>
      <c r="G124" s="69">
        <v>4</v>
      </c>
      <c r="H124" s="54" t="s">
        <v>182</v>
      </c>
      <c r="I124" s="54">
        <v>1</v>
      </c>
      <c r="J124" s="54"/>
      <c r="K124" s="55">
        <f t="shared" si="10"/>
        <v>-6</v>
      </c>
      <c r="L124" s="56">
        <f>'[2]April 2025'!S124</f>
        <v>0</v>
      </c>
      <c r="M124" s="56"/>
      <c r="N124" s="56"/>
      <c r="O124" s="56"/>
      <c r="P124" s="56"/>
      <c r="Q124" s="56">
        <f t="shared" si="6"/>
        <v>0</v>
      </c>
      <c r="R124" s="56"/>
      <c r="S124" s="56">
        <f t="shared" si="7"/>
        <v>0</v>
      </c>
      <c r="T124" s="57" t="s">
        <v>182</v>
      </c>
    </row>
    <row r="125" spans="1:20" ht="20" customHeight="1">
      <c r="A125" s="58">
        <f>K125</f>
        <v>-6</v>
      </c>
      <c r="B125" s="59">
        <v>118</v>
      </c>
      <c r="C125" s="70" t="s">
        <v>304</v>
      </c>
      <c r="D125" s="71" t="s">
        <v>701</v>
      </c>
      <c r="E125" s="71" t="s">
        <v>702</v>
      </c>
      <c r="F125" s="73">
        <v>16</v>
      </c>
      <c r="G125" s="74">
        <v>1</v>
      </c>
      <c r="H125" s="63">
        <v>1</v>
      </c>
      <c r="I125" s="63">
        <v>1</v>
      </c>
      <c r="J125" s="63">
        <v>8</v>
      </c>
      <c r="K125" s="64">
        <f t="shared" si="10"/>
        <v>-6</v>
      </c>
      <c r="L125" s="65">
        <f>'[2]April 2025'!S125</f>
        <v>10</v>
      </c>
      <c r="M125" s="65"/>
      <c r="N125" s="65"/>
      <c r="O125" s="65"/>
      <c r="P125" s="65"/>
      <c r="Q125" s="65">
        <f t="shared" si="6"/>
        <v>10</v>
      </c>
      <c r="R125" s="65"/>
      <c r="S125" s="65">
        <f t="shared" si="7"/>
        <v>10</v>
      </c>
      <c r="T125" s="66" t="s">
        <v>182</v>
      </c>
    </row>
    <row r="126" spans="1:20" ht="20" customHeight="1">
      <c r="A126" s="48" t="s">
        <v>182</v>
      </c>
      <c r="B126" s="49">
        <v>119</v>
      </c>
      <c r="C126" s="50" t="s">
        <v>378</v>
      </c>
      <c r="D126" s="51" t="s">
        <v>704</v>
      </c>
      <c r="E126" s="82" t="s">
        <v>705</v>
      </c>
      <c r="F126" s="52">
        <v>9</v>
      </c>
      <c r="G126" s="89">
        <v>4</v>
      </c>
      <c r="H126" s="54"/>
      <c r="I126" s="54"/>
      <c r="J126" s="54" t="s">
        <v>629</v>
      </c>
      <c r="K126" s="55">
        <f t="shared" si="10"/>
        <v>17</v>
      </c>
      <c r="L126" s="56">
        <f>'[2]April 2025'!S126</f>
        <v>8</v>
      </c>
      <c r="M126" s="56"/>
      <c r="N126" s="56">
        <v>18</v>
      </c>
      <c r="O126" s="56"/>
      <c r="P126" s="56"/>
      <c r="Q126" s="56">
        <f>L126+N126</f>
        <v>26</v>
      </c>
      <c r="R126" s="56"/>
      <c r="S126" s="56">
        <f t="shared" si="7"/>
        <v>26</v>
      </c>
      <c r="T126" s="57" t="s">
        <v>1015</v>
      </c>
    </row>
    <row r="127" spans="1:20" ht="20" customHeight="1">
      <c r="A127" s="58"/>
      <c r="B127" s="59">
        <v>120</v>
      </c>
      <c r="C127" s="70" t="s">
        <v>306</v>
      </c>
      <c r="D127" s="71" t="s">
        <v>707</v>
      </c>
      <c r="E127" s="71" t="s">
        <v>142</v>
      </c>
      <c r="F127" s="73">
        <v>2</v>
      </c>
      <c r="G127" s="74">
        <v>2</v>
      </c>
      <c r="H127" s="63">
        <v>1</v>
      </c>
      <c r="I127" s="63">
        <v>1</v>
      </c>
      <c r="J127" s="63"/>
      <c r="K127" s="64">
        <f t="shared" si="10"/>
        <v>0</v>
      </c>
      <c r="L127" s="65">
        <f>'[2]April 2025'!S127</f>
        <v>2</v>
      </c>
      <c r="M127" s="65"/>
      <c r="N127" s="65"/>
      <c r="O127" s="65"/>
      <c r="P127" s="65"/>
      <c r="Q127" s="65">
        <f t="shared" si="6"/>
        <v>2</v>
      </c>
      <c r="R127" s="65"/>
      <c r="S127" s="65">
        <f t="shared" si="7"/>
        <v>2</v>
      </c>
      <c r="T127" s="66"/>
    </row>
    <row r="128" spans="1:20" ht="20" customHeight="1">
      <c r="A128" s="48" t="s">
        <v>182</v>
      </c>
      <c r="B128" s="49">
        <v>121</v>
      </c>
      <c r="C128" s="50" t="s">
        <v>376</v>
      </c>
      <c r="D128" s="51" t="s">
        <v>370</v>
      </c>
      <c r="E128" s="82" t="s">
        <v>377</v>
      </c>
      <c r="F128" s="52">
        <v>24</v>
      </c>
      <c r="G128" s="69">
        <v>1</v>
      </c>
      <c r="H128" s="54"/>
      <c r="I128" s="54"/>
      <c r="J128" s="54" t="s">
        <v>629</v>
      </c>
      <c r="K128" s="55">
        <f t="shared" si="10"/>
        <v>0</v>
      </c>
      <c r="L128" s="56">
        <f>'[2]April 2025'!S128</f>
        <v>22</v>
      </c>
      <c r="M128" s="56"/>
      <c r="N128" s="56">
        <v>2</v>
      </c>
      <c r="O128" s="56"/>
      <c r="P128" s="56"/>
      <c r="Q128" s="56">
        <f>L128+N128</f>
        <v>24</v>
      </c>
      <c r="R128" s="56"/>
      <c r="S128" s="56">
        <f t="shared" si="7"/>
        <v>24</v>
      </c>
      <c r="T128" s="57" t="s">
        <v>1029</v>
      </c>
    </row>
    <row r="129" spans="1:20" ht="20" customHeight="1">
      <c r="A129" s="58">
        <f>K129</f>
        <v>-6</v>
      </c>
      <c r="B129" s="59">
        <v>122</v>
      </c>
      <c r="C129" s="70" t="s">
        <v>401</v>
      </c>
      <c r="D129" s="71" t="s">
        <v>709</v>
      </c>
      <c r="E129" s="72" t="s">
        <v>710</v>
      </c>
      <c r="F129" s="73">
        <v>10</v>
      </c>
      <c r="G129" s="74">
        <v>2</v>
      </c>
      <c r="H129" s="63"/>
      <c r="I129" s="410" t="s">
        <v>629</v>
      </c>
      <c r="J129" s="411"/>
      <c r="K129" s="64">
        <f t="shared" si="10"/>
        <v>-6</v>
      </c>
      <c r="L129" s="65">
        <f>'[2]April 2025'!S129</f>
        <v>0</v>
      </c>
      <c r="M129" s="65"/>
      <c r="N129" s="65">
        <v>4</v>
      </c>
      <c r="O129" s="65"/>
      <c r="P129" s="65"/>
      <c r="Q129" s="65">
        <f>L129+N129</f>
        <v>4</v>
      </c>
      <c r="R129" s="65"/>
      <c r="S129" s="65">
        <f t="shared" si="7"/>
        <v>4</v>
      </c>
      <c r="T129" s="66" t="s">
        <v>1029</v>
      </c>
    </row>
    <row r="130" spans="1:20" ht="20" customHeight="1">
      <c r="A130" s="48" t="s">
        <v>182</v>
      </c>
      <c r="B130" s="49">
        <v>123</v>
      </c>
      <c r="C130" s="50" t="s">
        <v>402</v>
      </c>
      <c r="D130" s="51" t="s">
        <v>711</v>
      </c>
      <c r="E130" s="82" t="s">
        <v>712</v>
      </c>
      <c r="F130" s="52">
        <v>2</v>
      </c>
      <c r="G130" s="69">
        <v>2</v>
      </c>
      <c r="H130" s="54"/>
      <c r="I130" s="54"/>
      <c r="J130" s="54" t="s">
        <v>629</v>
      </c>
      <c r="K130" s="55">
        <f t="shared" si="10"/>
        <v>0</v>
      </c>
      <c r="L130" s="56">
        <f>'[2]April 2025'!S130</f>
        <v>1</v>
      </c>
      <c r="M130" s="56"/>
      <c r="N130" s="56">
        <v>1</v>
      </c>
      <c r="O130" s="56"/>
      <c r="P130" s="56"/>
      <c r="Q130" s="56">
        <f>L130+N130</f>
        <v>2</v>
      </c>
      <c r="R130" s="56"/>
      <c r="S130" s="56">
        <f t="shared" si="7"/>
        <v>2</v>
      </c>
      <c r="T130" s="57" t="s">
        <v>1030</v>
      </c>
    </row>
    <row r="131" spans="1:20" ht="20" customHeight="1">
      <c r="A131" s="58"/>
      <c r="B131" s="59">
        <v>124</v>
      </c>
      <c r="C131" s="70" t="s">
        <v>403</v>
      </c>
      <c r="D131" s="71" t="s">
        <v>713</v>
      </c>
      <c r="E131" s="71" t="s">
        <v>410</v>
      </c>
      <c r="F131" s="73">
        <v>2</v>
      </c>
      <c r="G131" s="74">
        <v>2</v>
      </c>
      <c r="H131" s="63"/>
      <c r="I131" s="410" t="s">
        <v>629</v>
      </c>
      <c r="J131" s="411"/>
      <c r="K131" s="64">
        <f t="shared" si="10"/>
        <v>0</v>
      </c>
      <c r="L131" s="65">
        <f>'[2]April 2025'!S131</f>
        <v>2</v>
      </c>
      <c r="M131" s="65"/>
      <c r="N131" s="65"/>
      <c r="O131" s="65"/>
      <c r="P131" s="65"/>
      <c r="Q131" s="65">
        <f t="shared" si="6"/>
        <v>2</v>
      </c>
      <c r="R131" s="65"/>
      <c r="S131" s="65">
        <f t="shared" si="7"/>
        <v>2</v>
      </c>
      <c r="T131" s="66"/>
    </row>
    <row r="132" spans="1:20" ht="20" customHeight="1">
      <c r="A132" s="48">
        <f t="shared" ref="A132:A143" si="11">K132</f>
        <v>-4</v>
      </c>
      <c r="B132" s="49">
        <v>125</v>
      </c>
      <c r="C132" s="90" t="s">
        <v>714</v>
      </c>
      <c r="D132" s="67" t="s">
        <v>715</v>
      </c>
      <c r="E132" s="67" t="s">
        <v>716</v>
      </c>
      <c r="F132" s="68">
        <v>4</v>
      </c>
      <c r="G132" s="69">
        <v>4</v>
      </c>
      <c r="H132" s="54"/>
      <c r="I132" s="54"/>
      <c r="J132" s="54"/>
      <c r="K132" s="55">
        <f t="shared" si="10"/>
        <v>-4</v>
      </c>
      <c r="L132" s="56">
        <f>'[2]April 2025'!S132</f>
        <v>0</v>
      </c>
      <c r="M132" s="56"/>
      <c r="N132" s="56"/>
      <c r="O132" s="56"/>
      <c r="P132" s="56"/>
      <c r="Q132" s="56">
        <f t="shared" si="6"/>
        <v>0</v>
      </c>
      <c r="R132" s="56"/>
      <c r="S132" s="56">
        <f t="shared" si="7"/>
        <v>0</v>
      </c>
      <c r="T132" s="57"/>
    </row>
    <row r="133" spans="1:20" ht="20" customHeight="1">
      <c r="A133" s="58">
        <f t="shared" si="11"/>
        <v>-1</v>
      </c>
      <c r="B133" s="59">
        <v>126</v>
      </c>
      <c r="C133" s="70" t="s">
        <v>404</v>
      </c>
      <c r="D133" s="71" t="s">
        <v>717</v>
      </c>
      <c r="E133" s="71" t="s">
        <v>411</v>
      </c>
      <c r="F133" s="73">
        <v>4</v>
      </c>
      <c r="G133" s="74">
        <v>4</v>
      </c>
      <c r="H133" s="63"/>
      <c r="I133" s="410" t="s">
        <v>629</v>
      </c>
      <c r="J133" s="411"/>
      <c r="K133" s="64">
        <f t="shared" si="10"/>
        <v>-1</v>
      </c>
      <c r="L133" s="65">
        <f>'[2]April 2025'!S133</f>
        <v>2</v>
      </c>
      <c r="M133" s="65"/>
      <c r="N133" s="65">
        <v>1</v>
      </c>
      <c r="O133" s="65"/>
      <c r="P133" s="65"/>
      <c r="Q133" s="65">
        <f>L133+N133</f>
        <v>3</v>
      </c>
      <c r="R133" s="65"/>
      <c r="S133" s="65">
        <f t="shared" si="7"/>
        <v>3</v>
      </c>
      <c r="T133" s="66" t="s">
        <v>1031</v>
      </c>
    </row>
    <row r="134" spans="1:20" ht="20" customHeight="1">
      <c r="A134" s="48">
        <f t="shared" si="11"/>
        <v>-10</v>
      </c>
      <c r="B134" s="49">
        <v>127</v>
      </c>
      <c r="C134" s="90" t="s">
        <v>718</v>
      </c>
      <c r="D134" s="67" t="s">
        <v>719</v>
      </c>
      <c r="E134" s="67" t="s">
        <v>720</v>
      </c>
      <c r="F134" s="68">
        <v>10</v>
      </c>
      <c r="G134" s="69">
        <v>4</v>
      </c>
      <c r="H134" s="54"/>
      <c r="I134" s="54"/>
      <c r="J134" s="54"/>
      <c r="K134" s="55">
        <f t="shared" si="10"/>
        <v>-10</v>
      </c>
      <c r="L134" s="56">
        <f>'[2]April 2025'!S134</f>
        <v>0</v>
      </c>
      <c r="M134" s="56"/>
      <c r="N134" s="56"/>
      <c r="O134" s="56"/>
      <c r="P134" s="56"/>
      <c r="Q134" s="56">
        <f t="shared" si="6"/>
        <v>0</v>
      </c>
      <c r="R134" s="56"/>
      <c r="S134" s="56">
        <f t="shared" si="7"/>
        <v>0</v>
      </c>
      <c r="T134" s="57"/>
    </row>
    <row r="135" spans="1:20" ht="20" customHeight="1">
      <c r="A135" s="58">
        <f t="shared" si="11"/>
        <v>-4</v>
      </c>
      <c r="B135" s="59">
        <v>128</v>
      </c>
      <c r="C135" s="60" t="s">
        <v>721</v>
      </c>
      <c r="D135" s="61" t="s">
        <v>722</v>
      </c>
      <c r="E135" s="61" t="s">
        <v>723</v>
      </c>
      <c r="F135" s="59">
        <v>4</v>
      </c>
      <c r="G135" s="74">
        <v>4</v>
      </c>
      <c r="H135" s="63"/>
      <c r="I135" s="410" t="s">
        <v>629</v>
      </c>
      <c r="J135" s="411"/>
      <c r="K135" s="64">
        <f t="shared" si="10"/>
        <v>-4</v>
      </c>
      <c r="L135" s="65">
        <f>'[2]April 2025'!S135</f>
        <v>0</v>
      </c>
      <c r="M135" s="65"/>
      <c r="N135" s="65"/>
      <c r="O135" s="65"/>
      <c r="P135" s="65"/>
      <c r="Q135" s="65">
        <f t="shared" si="6"/>
        <v>0</v>
      </c>
      <c r="R135" s="65"/>
      <c r="S135" s="65">
        <f t="shared" si="7"/>
        <v>0</v>
      </c>
      <c r="T135" s="66" t="s">
        <v>182</v>
      </c>
    </row>
    <row r="136" spans="1:20" ht="20" customHeight="1">
      <c r="A136" s="48">
        <f t="shared" si="11"/>
        <v>-1</v>
      </c>
      <c r="B136" s="49">
        <v>129</v>
      </c>
      <c r="C136" s="90" t="s">
        <v>405</v>
      </c>
      <c r="D136" s="67" t="s">
        <v>724</v>
      </c>
      <c r="E136" s="67" t="s">
        <v>412</v>
      </c>
      <c r="F136" s="68">
        <v>2</v>
      </c>
      <c r="G136" s="69">
        <v>1</v>
      </c>
      <c r="H136" s="54"/>
      <c r="I136" s="54"/>
      <c r="J136" s="54" t="s">
        <v>629</v>
      </c>
      <c r="K136" s="55">
        <f t="shared" si="10"/>
        <v>-1</v>
      </c>
      <c r="L136" s="56">
        <f>'[2]April 2025'!S136</f>
        <v>1</v>
      </c>
      <c r="M136" s="56"/>
      <c r="N136" s="56">
        <v>1</v>
      </c>
      <c r="O136" s="56"/>
      <c r="P136" s="56"/>
      <c r="Q136" s="56">
        <f>+L136+N136</f>
        <v>2</v>
      </c>
      <c r="R136" s="56">
        <v>1</v>
      </c>
      <c r="S136" s="56">
        <f>Q136-R136</f>
        <v>1</v>
      </c>
      <c r="T136" s="57" t="s">
        <v>1032</v>
      </c>
    </row>
    <row r="137" spans="1:20" ht="20" customHeight="1">
      <c r="A137" s="58">
        <f t="shared" si="11"/>
        <v>-1</v>
      </c>
      <c r="B137" s="59">
        <v>130</v>
      </c>
      <c r="C137" s="70" t="s">
        <v>406</v>
      </c>
      <c r="D137" s="71" t="s">
        <v>725</v>
      </c>
      <c r="E137" s="71" t="s">
        <v>413</v>
      </c>
      <c r="F137" s="73">
        <v>2</v>
      </c>
      <c r="G137" s="74">
        <v>4</v>
      </c>
      <c r="H137" s="63"/>
      <c r="I137" s="410" t="s">
        <v>629</v>
      </c>
      <c r="J137" s="411"/>
      <c r="K137" s="64">
        <f t="shared" si="10"/>
        <v>-1</v>
      </c>
      <c r="L137" s="65">
        <f>'[2]April 2025'!S137</f>
        <v>1</v>
      </c>
      <c r="M137" s="65"/>
      <c r="N137" s="65"/>
      <c r="O137" s="65"/>
      <c r="P137" s="65"/>
      <c r="Q137" s="65">
        <f t="shared" si="6"/>
        <v>1</v>
      </c>
      <c r="R137" s="65"/>
      <c r="S137" s="65">
        <f t="shared" si="7"/>
        <v>1</v>
      </c>
      <c r="T137" s="66"/>
    </row>
    <row r="138" spans="1:20" ht="20" customHeight="1">
      <c r="A138" s="48">
        <f t="shared" si="11"/>
        <v>-4</v>
      </c>
      <c r="B138" s="49">
        <v>131</v>
      </c>
      <c r="C138" s="50" t="s">
        <v>726</v>
      </c>
      <c r="D138" s="51" t="s">
        <v>727</v>
      </c>
      <c r="E138" s="82" t="s">
        <v>728</v>
      </c>
      <c r="F138" s="52">
        <v>4</v>
      </c>
      <c r="G138" s="69">
        <v>4</v>
      </c>
      <c r="H138" s="54"/>
      <c r="I138" s="54"/>
      <c r="J138" s="54"/>
      <c r="K138" s="55">
        <f t="shared" si="10"/>
        <v>-4</v>
      </c>
      <c r="L138" s="56">
        <f>'[2]April 2025'!S138</f>
        <v>0</v>
      </c>
      <c r="M138" s="56"/>
      <c r="N138" s="56"/>
      <c r="O138" s="56"/>
      <c r="P138" s="56"/>
      <c r="Q138" s="56">
        <f t="shared" ref="Q138:Q201" si="12">L138</f>
        <v>0</v>
      </c>
      <c r="R138" s="56"/>
      <c r="S138" s="56">
        <f t="shared" ref="S138:S201" si="13">Q138</f>
        <v>0</v>
      </c>
      <c r="T138" s="57"/>
    </row>
    <row r="139" spans="1:20" ht="20" customHeight="1">
      <c r="A139" s="58">
        <f t="shared" si="11"/>
        <v>-4</v>
      </c>
      <c r="B139" s="59">
        <v>132</v>
      </c>
      <c r="C139" s="60" t="s">
        <v>729</v>
      </c>
      <c r="D139" s="94" t="s">
        <v>730</v>
      </c>
      <c r="E139" s="61" t="s">
        <v>731</v>
      </c>
      <c r="F139" s="59">
        <v>4</v>
      </c>
      <c r="G139" s="74">
        <v>2</v>
      </c>
      <c r="H139" s="95"/>
      <c r="I139" s="95"/>
      <c r="J139" s="95"/>
      <c r="K139" s="64">
        <f t="shared" si="10"/>
        <v>-4</v>
      </c>
      <c r="L139" s="65">
        <f>'[2]April 2025'!S139</f>
        <v>0</v>
      </c>
      <c r="M139" s="65"/>
      <c r="N139" s="65"/>
      <c r="O139" s="65"/>
      <c r="P139" s="65"/>
      <c r="Q139" s="65">
        <f t="shared" si="12"/>
        <v>0</v>
      </c>
      <c r="R139" s="65"/>
      <c r="S139" s="65">
        <f t="shared" si="13"/>
        <v>0</v>
      </c>
      <c r="T139" s="66"/>
    </row>
    <row r="140" spans="1:20" ht="20" customHeight="1">
      <c r="A140" s="48">
        <f t="shared" si="11"/>
        <v>-2</v>
      </c>
      <c r="B140" s="49">
        <v>133</v>
      </c>
      <c r="C140" s="90" t="s">
        <v>732</v>
      </c>
      <c r="D140" s="67" t="s">
        <v>733</v>
      </c>
      <c r="E140" s="67" t="s">
        <v>734</v>
      </c>
      <c r="F140" s="68">
        <v>2</v>
      </c>
      <c r="G140" s="69">
        <v>2</v>
      </c>
      <c r="H140" s="54"/>
      <c r="I140" s="54"/>
      <c r="J140" s="54"/>
      <c r="K140" s="55">
        <f t="shared" si="10"/>
        <v>-2</v>
      </c>
      <c r="L140" s="56">
        <f>'[2]April 2025'!S140</f>
        <v>0</v>
      </c>
      <c r="M140" s="56"/>
      <c r="N140" s="56"/>
      <c r="O140" s="56"/>
      <c r="P140" s="56"/>
      <c r="Q140" s="56">
        <f t="shared" si="12"/>
        <v>0</v>
      </c>
      <c r="R140" s="56"/>
      <c r="S140" s="56">
        <f t="shared" si="13"/>
        <v>0</v>
      </c>
      <c r="T140" s="57"/>
    </row>
    <row r="141" spans="1:20" ht="20" customHeight="1">
      <c r="A141" s="58">
        <f t="shared" si="11"/>
        <v>-1</v>
      </c>
      <c r="B141" s="59">
        <v>134</v>
      </c>
      <c r="C141" s="60" t="s">
        <v>407</v>
      </c>
      <c r="D141" s="61" t="s">
        <v>735</v>
      </c>
      <c r="E141" s="61" t="s">
        <v>414</v>
      </c>
      <c r="F141" s="59">
        <v>2</v>
      </c>
      <c r="G141" s="74">
        <v>2</v>
      </c>
      <c r="H141" s="63"/>
      <c r="I141" s="63"/>
      <c r="J141" s="63"/>
      <c r="K141" s="64">
        <f t="shared" si="10"/>
        <v>-1</v>
      </c>
      <c r="L141" s="65">
        <f>'[2]April 2025'!S141</f>
        <v>0</v>
      </c>
      <c r="M141" s="65"/>
      <c r="N141" s="65">
        <v>1</v>
      </c>
      <c r="O141" s="65"/>
      <c r="P141" s="65" t="s">
        <v>182</v>
      </c>
      <c r="Q141" s="65">
        <f>L141+N141</f>
        <v>1</v>
      </c>
      <c r="R141" s="65"/>
      <c r="S141" s="65">
        <f t="shared" si="13"/>
        <v>1</v>
      </c>
      <c r="T141" s="66" t="s">
        <v>1033</v>
      </c>
    </row>
    <row r="142" spans="1:20" ht="20" customHeight="1">
      <c r="A142" s="48">
        <f t="shared" si="11"/>
        <v>0</v>
      </c>
      <c r="B142" s="49">
        <v>135</v>
      </c>
      <c r="C142" s="90" t="s">
        <v>408</v>
      </c>
      <c r="D142" s="67" t="s">
        <v>736</v>
      </c>
      <c r="E142" s="67" t="s">
        <v>200</v>
      </c>
      <c r="F142" s="68">
        <v>2</v>
      </c>
      <c r="G142" s="69">
        <v>2</v>
      </c>
      <c r="H142" s="96"/>
      <c r="I142" s="96"/>
      <c r="J142" s="97"/>
      <c r="K142" s="55">
        <f t="shared" si="10"/>
        <v>0</v>
      </c>
      <c r="L142" s="56">
        <f>'[2]April 2025'!S142</f>
        <v>0</v>
      </c>
      <c r="M142" s="56"/>
      <c r="N142" s="56">
        <v>2</v>
      </c>
      <c r="O142" s="56"/>
      <c r="P142" s="56"/>
      <c r="Q142" s="56">
        <f>L142+N142</f>
        <v>2</v>
      </c>
      <c r="R142" s="56"/>
      <c r="S142" s="56">
        <f t="shared" si="13"/>
        <v>2</v>
      </c>
      <c r="T142" s="57" t="s">
        <v>1034</v>
      </c>
    </row>
    <row r="143" spans="1:20" ht="20" customHeight="1">
      <c r="A143" s="58">
        <f t="shared" si="11"/>
        <v>-2</v>
      </c>
      <c r="B143" s="59">
        <v>136</v>
      </c>
      <c r="C143" s="60" t="s">
        <v>737</v>
      </c>
      <c r="D143" s="61" t="s">
        <v>738</v>
      </c>
      <c r="E143" s="61" t="s">
        <v>739</v>
      </c>
      <c r="F143" s="59">
        <v>2</v>
      </c>
      <c r="G143" s="62">
        <v>2</v>
      </c>
      <c r="H143" s="98"/>
      <c r="I143" s="98"/>
      <c r="J143" s="98"/>
      <c r="K143" s="64">
        <f t="shared" si="10"/>
        <v>-2</v>
      </c>
      <c r="L143" s="65">
        <f>'[2]April 2025'!S143</f>
        <v>0</v>
      </c>
      <c r="M143" s="65"/>
      <c r="N143" s="65"/>
      <c r="O143" s="65"/>
      <c r="P143" s="65"/>
      <c r="Q143" s="65">
        <f t="shared" si="12"/>
        <v>0</v>
      </c>
      <c r="R143" s="65"/>
      <c r="S143" s="65">
        <f t="shared" si="13"/>
        <v>0</v>
      </c>
      <c r="T143" s="66"/>
    </row>
    <row r="144" spans="1:20" ht="20" customHeight="1">
      <c r="A144" s="48"/>
      <c r="B144" s="49">
        <v>137</v>
      </c>
      <c r="C144" s="90" t="s">
        <v>316</v>
      </c>
      <c r="D144" s="67" t="s">
        <v>740</v>
      </c>
      <c r="E144" s="67" t="s">
        <v>69</v>
      </c>
      <c r="F144" s="68">
        <v>9</v>
      </c>
      <c r="G144" s="69">
        <v>1</v>
      </c>
      <c r="H144" s="96">
        <v>7</v>
      </c>
      <c r="I144" s="96">
        <v>2</v>
      </c>
      <c r="J144" s="97">
        <v>4</v>
      </c>
      <c r="K144" s="55">
        <f t="shared" si="10"/>
        <v>4</v>
      </c>
      <c r="L144" s="56">
        <f>'[2]April 2025'!S144</f>
        <v>13</v>
      </c>
      <c r="M144" s="56"/>
      <c r="N144" s="56"/>
      <c r="O144" s="56"/>
      <c r="P144" s="56"/>
      <c r="Q144" s="56">
        <f t="shared" si="12"/>
        <v>13</v>
      </c>
      <c r="R144" s="56"/>
      <c r="S144" s="56">
        <f t="shared" si="13"/>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10"/>
        <v>0</v>
      </c>
      <c r="L145" s="65">
        <f>'[2]April 2025'!S145</f>
        <v>2</v>
      </c>
      <c r="M145" s="65"/>
      <c r="N145" s="65"/>
      <c r="O145" s="65"/>
      <c r="P145" s="65"/>
      <c r="Q145" s="65">
        <f t="shared" si="12"/>
        <v>2</v>
      </c>
      <c r="R145" s="65"/>
      <c r="S145" s="65">
        <f t="shared" si="13"/>
        <v>2</v>
      </c>
      <c r="T145" s="66"/>
    </row>
    <row r="146" spans="1:20" ht="20" customHeight="1">
      <c r="A146" s="48">
        <f>K146</f>
        <v>-1</v>
      </c>
      <c r="B146" s="49">
        <v>139</v>
      </c>
      <c r="C146" s="50" t="s">
        <v>367</v>
      </c>
      <c r="D146" s="51" t="s">
        <v>743</v>
      </c>
      <c r="E146" s="51" t="s">
        <v>744</v>
      </c>
      <c r="F146" s="52">
        <v>5</v>
      </c>
      <c r="G146" s="89">
        <v>2</v>
      </c>
      <c r="H146" s="97"/>
      <c r="I146" s="97">
        <v>4</v>
      </c>
      <c r="J146" s="97"/>
      <c r="K146" s="55">
        <f t="shared" si="10"/>
        <v>-1</v>
      </c>
      <c r="L146" s="56">
        <f>'[2]April 2025'!S146</f>
        <v>4</v>
      </c>
      <c r="M146" s="56"/>
      <c r="N146" s="56"/>
      <c r="O146" s="56"/>
      <c r="P146" s="56"/>
      <c r="Q146" s="56">
        <f t="shared" si="12"/>
        <v>4</v>
      </c>
      <c r="R146" s="56"/>
      <c r="S146" s="56">
        <f t="shared" si="13"/>
        <v>4</v>
      </c>
      <c r="T146" s="57" t="s">
        <v>182</v>
      </c>
    </row>
    <row r="147" spans="1:20" ht="20" customHeight="1">
      <c r="A147" s="58"/>
      <c r="B147" s="59">
        <v>140</v>
      </c>
      <c r="C147" s="70" t="s">
        <v>365</v>
      </c>
      <c r="D147" s="71" t="s">
        <v>746</v>
      </c>
      <c r="E147" s="72" t="s">
        <v>747</v>
      </c>
      <c r="F147" s="73">
        <v>10</v>
      </c>
      <c r="G147" s="62">
        <v>2</v>
      </c>
      <c r="H147" s="98"/>
      <c r="I147" s="410" t="s">
        <v>629</v>
      </c>
      <c r="J147" s="411"/>
      <c r="K147" s="64">
        <f t="shared" si="10"/>
        <v>2</v>
      </c>
      <c r="L147" s="65">
        <f>'[2]April 2025'!S147</f>
        <v>12</v>
      </c>
      <c r="M147" s="65"/>
      <c r="N147" s="65"/>
      <c r="O147" s="65"/>
      <c r="P147" s="65"/>
      <c r="Q147" s="65">
        <f t="shared" si="12"/>
        <v>12</v>
      </c>
      <c r="R147" s="65"/>
      <c r="S147" s="65">
        <f t="shared" si="13"/>
        <v>12</v>
      </c>
      <c r="T147" s="66"/>
    </row>
    <row r="148" spans="1:20" ht="20" customHeight="1">
      <c r="A148" s="48">
        <f>K148</f>
        <v>-1</v>
      </c>
      <c r="B148" s="49">
        <v>141</v>
      </c>
      <c r="C148" s="50" t="s">
        <v>359</v>
      </c>
      <c r="D148" s="51" t="s">
        <v>748</v>
      </c>
      <c r="E148" s="82" t="s">
        <v>156</v>
      </c>
      <c r="F148" s="52">
        <v>11</v>
      </c>
      <c r="G148" s="89">
        <v>4</v>
      </c>
      <c r="H148" s="97"/>
      <c r="I148" s="97"/>
      <c r="J148" s="97"/>
      <c r="K148" s="55">
        <f t="shared" si="10"/>
        <v>-1</v>
      </c>
      <c r="L148" s="56">
        <f>'[2]April 2025'!S148</f>
        <v>8</v>
      </c>
      <c r="M148" s="56"/>
      <c r="N148" s="56">
        <v>2</v>
      </c>
      <c r="O148" s="56"/>
      <c r="P148" s="56"/>
      <c r="Q148" s="56">
        <f>L148+N148</f>
        <v>10</v>
      </c>
      <c r="R148" s="56"/>
      <c r="S148" s="56">
        <f t="shared" si="13"/>
        <v>10</v>
      </c>
      <c r="T148" s="57" t="s">
        <v>1035</v>
      </c>
    </row>
    <row r="149" spans="1:20" ht="20" customHeight="1">
      <c r="A149" s="58"/>
      <c r="B149" s="59">
        <v>142</v>
      </c>
      <c r="C149" s="70" t="s">
        <v>246</v>
      </c>
      <c r="D149" s="71" t="s">
        <v>749</v>
      </c>
      <c r="E149" s="71" t="s">
        <v>750</v>
      </c>
      <c r="F149" s="73">
        <v>2</v>
      </c>
      <c r="G149" s="62">
        <v>2</v>
      </c>
      <c r="H149" s="98">
        <v>1</v>
      </c>
      <c r="I149" s="98">
        <v>1</v>
      </c>
      <c r="J149" s="98"/>
      <c r="K149" s="64">
        <f t="shared" si="10"/>
        <v>0</v>
      </c>
      <c r="L149" s="65">
        <f>'[2]April 2025'!S149</f>
        <v>2</v>
      </c>
      <c r="M149" s="65"/>
      <c r="N149" s="65"/>
      <c r="O149" s="65"/>
      <c r="P149" s="65"/>
      <c r="Q149" s="65">
        <f t="shared" si="12"/>
        <v>2</v>
      </c>
      <c r="R149" s="65"/>
      <c r="S149" s="65">
        <f t="shared" si="13"/>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10"/>
        <v>-1</v>
      </c>
      <c r="L150" s="56">
        <f>'[2]April 2025'!S150</f>
        <v>13</v>
      </c>
      <c r="M150" s="56"/>
      <c r="N150" s="56"/>
      <c r="O150" s="56"/>
      <c r="P150" s="56"/>
      <c r="Q150" s="56">
        <f t="shared" si="12"/>
        <v>13</v>
      </c>
      <c r="R150" s="56"/>
      <c r="S150" s="56">
        <f t="shared" si="13"/>
        <v>13</v>
      </c>
      <c r="T150" s="57"/>
    </row>
    <row r="151" spans="1:20" ht="20" customHeight="1">
      <c r="A151" s="58"/>
      <c r="B151" s="59">
        <v>144</v>
      </c>
      <c r="C151" s="70" t="s">
        <v>392</v>
      </c>
      <c r="D151" s="71" t="s">
        <v>753</v>
      </c>
      <c r="E151" s="87" t="s">
        <v>49</v>
      </c>
      <c r="F151" s="73">
        <v>6</v>
      </c>
      <c r="G151" s="62">
        <v>3</v>
      </c>
      <c r="H151" s="98">
        <v>3</v>
      </c>
      <c r="I151" s="98">
        <v>3</v>
      </c>
      <c r="J151" s="98">
        <v>2</v>
      </c>
      <c r="K151" s="64">
        <f t="shared" si="10"/>
        <v>5</v>
      </c>
      <c r="L151" s="65">
        <f>'[2]April 2025'!S151</f>
        <v>11</v>
      </c>
      <c r="M151" s="65"/>
      <c r="N151" s="65"/>
      <c r="O151" s="65"/>
      <c r="P151" s="65"/>
      <c r="Q151" s="65">
        <f t="shared" si="12"/>
        <v>11</v>
      </c>
      <c r="R151" s="65"/>
      <c r="S151" s="65">
        <f t="shared" si="13"/>
        <v>11</v>
      </c>
      <c r="T151" s="66" t="s">
        <v>182</v>
      </c>
    </row>
    <row r="152" spans="1:20" ht="20" customHeight="1">
      <c r="A152" s="48"/>
      <c r="B152" s="49">
        <v>145</v>
      </c>
      <c r="C152" s="50" t="s">
        <v>300</v>
      </c>
      <c r="D152" s="51" t="s">
        <v>754</v>
      </c>
      <c r="E152" s="51" t="s">
        <v>755</v>
      </c>
      <c r="F152" s="52">
        <v>4</v>
      </c>
      <c r="G152" s="89">
        <v>4</v>
      </c>
      <c r="H152" s="97">
        <v>2</v>
      </c>
      <c r="I152" s="97">
        <v>2</v>
      </c>
      <c r="J152" s="97"/>
      <c r="K152" s="55">
        <f t="shared" si="10"/>
        <v>0</v>
      </c>
      <c r="L152" s="56">
        <f>'[2]April 2025'!S152</f>
        <v>4</v>
      </c>
      <c r="M152" s="56"/>
      <c r="N152" s="56"/>
      <c r="O152" s="56"/>
      <c r="P152" s="56"/>
      <c r="Q152" s="56">
        <f t="shared" si="12"/>
        <v>4</v>
      </c>
      <c r="R152" s="56"/>
      <c r="S152" s="56">
        <f t="shared" si="13"/>
        <v>4</v>
      </c>
      <c r="T152" s="57"/>
    </row>
    <row r="153" spans="1:20" ht="20" customHeight="1">
      <c r="A153" s="58"/>
      <c r="B153" s="59">
        <v>146</v>
      </c>
      <c r="C153" s="70" t="s">
        <v>756</v>
      </c>
      <c r="D153" s="71" t="s">
        <v>757</v>
      </c>
      <c r="E153" s="71" t="s">
        <v>758</v>
      </c>
      <c r="F153" s="73">
        <v>10</v>
      </c>
      <c r="G153" s="62">
        <v>4</v>
      </c>
      <c r="H153" s="98">
        <v>3</v>
      </c>
      <c r="I153" s="98">
        <v>7</v>
      </c>
      <c r="J153" s="98"/>
      <c r="K153" s="64">
        <f t="shared" si="10"/>
        <v>0</v>
      </c>
      <c r="L153" s="65">
        <f>'[2]April 2025'!S153</f>
        <v>10</v>
      </c>
      <c r="M153" s="65"/>
      <c r="N153" s="65"/>
      <c r="O153" s="65"/>
      <c r="P153" s="65"/>
      <c r="Q153" s="65">
        <f t="shared" si="12"/>
        <v>10</v>
      </c>
      <c r="R153" s="65"/>
      <c r="S153" s="65">
        <f t="shared" si="13"/>
        <v>10</v>
      </c>
      <c r="T153" s="66"/>
    </row>
    <row r="154" spans="1:20" ht="20" customHeight="1">
      <c r="A154" s="48">
        <f>K154</f>
        <v>-2</v>
      </c>
      <c r="B154" s="49">
        <v>147</v>
      </c>
      <c r="C154" s="50" t="s">
        <v>759</v>
      </c>
      <c r="D154" s="51" t="s">
        <v>760</v>
      </c>
      <c r="E154" s="51" t="s">
        <v>761</v>
      </c>
      <c r="F154" s="52">
        <v>2</v>
      </c>
      <c r="G154" s="89">
        <v>4</v>
      </c>
      <c r="H154" s="97"/>
      <c r="I154" s="97"/>
      <c r="J154" s="97"/>
      <c r="K154" s="55">
        <f t="shared" si="10"/>
        <v>-2</v>
      </c>
      <c r="L154" s="56">
        <f>'[2]April 2025'!S154</f>
        <v>0</v>
      </c>
      <c r="M154" s="56"/>
      <c r="N154" s="56"/>
      <c r="O154" s="56"/>
      <c r="P154" s="56"/>
      <c r="Q154" s="56">
        <f t="shared" si="12"/>
        <v>0</v>
      </c>
      <c r="R154" s="56"/>
      <c r="S154" s="56">
        <f t="shared" si="13"/>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10"/>
        <v>-1</v>
      </c>
      <c r="L155" s="65">
        <f>'[2]April 2025'!S155</f>
        <v>3</v>
      </c>
      <c r="M155" s="65"/>
      <c r="N155" s="65"/>
      <c r="O155" s="65"/>
      <c r="P155" s="65"/>
      <c r="Q155" s="65">
        <f t="shared" si="12"/>
        <v>3</v>
      </c>
      <c r="R155" s="65"/>
      <c r="S155" s="65">
        <f t="shared" si="13"/>
        <v>3</v>
      </c>
      <c r="T155" s="66" t="s">
        <v>182</v>
      </c>
    </row>
    <row r="156" spans="1:20" ht="20" customHeight="1">
      <c r="A156" s="48" t="s">
        <v>182</v>
      </c>
      <c r="B156" s="49">
        <v>149</v>
      </c>
      <c r="C156" s="50" t="s">
        <v>400</v>
      </c>
      <c r="D156" s="51" t="s">
        <v>764</v>
      </c>
      <c r="E156" s="51" t="s">
        <v>231</v>
      </c>
      <c r="F156" s="52">
        <v>8</v>
      </c>
      <c r="G156" s="89">
        <v>4</v>
      </c>
      <c r="H156" s="97">
        <v>4</v>
      </c>
      <c r="I156" s="97">
        <v>1</v>
      </c>
      <c r="J156" s="97"/>
      <c r="K156" s="55">
        <f t="shared" si="10"/>
        <v>3</v>
      </c>
      <c r="L156" s="56">
        <f>'[2]April 2025'!S156</f>
        <v>11</v>
      </c>
      <c r="M156" s="56"/>
      <c r="N156" s="56"/>
      <c r="O156" s="56"/>
      <c r="P156" s="56"/>
      <c r="Q156" s="56">
        <f t="shared" si="12"/>
        <v>11</v>
      </c>
      <c r="R156" s="56"/>
      <c r="S156" s="56">
        <f t="shared" si="13"/>
        <v>11</v>
      </c>
      <c r="T156" s="57"/>
    </row>
    <row r="157" spans="1:20" ht="20" customHeight="1">
      <c r="A157" s="58">
        <f>K157</f>
        <v>-5</v>
      </c>
      <c r="B157" s="59">
        <v>150</v>
      </c>
      <c r="C157" s="70" t="s">
        <v>289</v>
      </c>
      <c r="D157" s="71" t="s">
        <v>766</v>
      </c>
      <c r="E157" s="87" t="s">
        <v>227</v>
      </c>
      <c r="F157" s="73">
        <v>8</v>
      </c>
      <c r="G157" s="62">
        <v>4</v>
      </c>
      <c r="H157" s="98">
        <v>1</v>
      </c>
      <c r="I157" s="98">
        <v>2</v>
      </c>
      <c r="J157" s="98"/>
      <c r="K157" s="64">
        <f t="shared" si="10"/>
        <v>-5</v>
      </c>
      <c r="L157" s="65">
        <f>'[2]April 2025'!S157</f>
        <v>3</v>
      </c>
      <c r="M157" s="65"/>
      <c r="N157" s="65"/>
      <c r="O157" s="65"/>
      <c r="P157" s="65"/>
      <c r="Q157" s="65">
        <f t="shared" si="12"/>
        <v>3</v>
      </c>
      <c r="R157" s="65"/>
      <c r="S157" s="65">
        <f t="shared" si="13"/>
        <v>3</v>
      </c>
      <c r="T157" s="66" t="s">
        <v>182</v>
      </c>
    </row>
    <row r="158" spans="1:20" ht="20" customHeight="1">
      <c r="A158" s="48"/>
      <c r="B158" s="49">
        <v>151</v>
      </c>
      <c r="C158" s="50" t="s">
        <v>301</v>
      </c>
      <c r="D158" s="51" t="s">
        <v>767</v>
      </c>
      <c r="E158" s="88" t="s">
        <v>768</v>
      </c>
      <c r="F158" s="52">
        <v>4</v>
      </c>
      <c r="G158" s="89">
        <v>4</v>
      </c>
      <c r="H158" s="97">
        <v>2</v>
      </c>
      <c r="I158" s="97">
        <v>2</v>
      </c>
      <c r="J158" s="97"/>
      <c r="K158" s="55">
        <f t="shared" si="10"/>
        <v>3</v>
      </c>
      <c r="L158" s="56">
        <f>'[2]April 2025'!S158</f>
        <v>7</v>
      </c>
      <c r="M158" s="56"/>
      <c r="N158" s="56"/>
      <c r="O158" s="56"/>
      <c r="P158" s="56"/>
      <c r="Q158" s="56">
        <f t="shared" si="12"/>
        <v>7</v>
      </c>
      <c r="R158" s="56"/>
      <c r="S158" s="56">
        <f t="shared" si="13"/>
        <v>7</v>
      </c>
      <c r="T158" s="57" t="s">
        <v>182</v>
      </c>
    </row>
    <row r="159" spans="1:20" ht="20" customHeight="1">
      <c r="A159" s="58"/>
      <c r="B159" s="59">
        <v>152</v>
      </c>
      <c r="C159" s="70" t="s">
        <v>385</v>
      </c>
      <c r="D159" s="71" t="s">
        <v>212</v>
      </c>
      <c r="E159" s="71" t="s">
        <v>217</v>
      </c>
      <c r="F159" s="73">
        <v>10</v>
      </c>
      <c r="G159" s="62">
        <v>1</v>
      </c>
      <c r="H159" s="98">
        <v>3</v>
      </c>
      <c r="I159" s="98">
        <v>5</v>
      </c>
      <c r="J159" s="98">
        <v>5</v>
      </c>
      <c r="K159" s="64">
        <f t="shared" si="10"/>
        <v>3</v>
      </c>
      <c r="L159" s="65">
        <f>'[2]April 2025'!S159</f>
        <v>13</v>
      </c>
      <c r="M159" s="65"/>
      <c r="N159" s="65"/>
      <c r="O159" s="65"/>
      <c r="P159" s="65"/>
      <c r="Q159" s="65">
        <f t="shared" si="12"/>
        <v>13</v>
      </c>
      <c r="R159" s="65"/>
      <c r="S159" s="65">
        <f t="shared" si="13"/>
        <v>13</v>
      </c>
      <c r="T159" s="66" t="s">
        <v>182</v>
      </c>
    </row>
    <row r="160" spans="1:20" ht="20" customHeight="1">
      <c r="A160" s="48">
        <f>K160</f>
        <v>-1</v>
      </c>
      <c r="B160" s="49">
        <v>153</v>
      </c>
      <c r="C160" s="50" t="s">
        <v>340</v>
      </c>
      <c r="D160" s="51" t="s">
        <v>770</v>
      </c>
      <c r="E160" s="93" t="s">
        <v>153</v>
      </c>
      <c r="F160" s="52">
        <v>4</v>
      </c>
      <c r="G160" s="89">
        <v>4</v>
      </c>
      <c r="H160" s="97">
        <v>1</v>
      </c>
      <c r="I160" s="97">
        <v>1</v>
      </c>
      <c r="J160" s="97"/>
      <c r="K160" s="55">
        <f t="shared" si="10"/>
        <v>-1</v>
      </c>
      <c r="L160" s="56">
        <f>'[2]April 2025'!S160</f>
        <v>2</v>
      </c>
      <c r="M160" s="56"/>
      <c r="N160" s="56">
        <v>1</v>
      </c>
      <c r="O160" s="56"/>
      <c r="P160" s="56"/>
      <c r="Q160" s="56">
        <f>L160+N160</f>
        <v>3</v>
      </c>
      <c r="R160" s="56"/>
      <c r="S160" s="56">
        <f t="shared" si="13"/>
        <v>3</v>
      </c>
      <c r="T160" s="57" t="s">
        <v>1036</v>
      </c>
    </row>
    <row r="161" spans="1:21" ht="20" customHeight="1">
      <c r="A161" s="58"/>
      <c r="B161" s="59">
        <v>154</v>
      </c>
      <c r="C161" s="70" t="s">
        <v>285</v>
      </c>
      <c r="D161" s="71" t="s">
        <v>771</v>
      </c>
      <c r="E161" s="71" t="s">
        <v>260</v>
      </c>
      <c r="F161" s="73">
        <v>2</v>
      </c>
      <c r="G161" s="62">
        <v>2</v>
      </c>
      <c r="H161" s="98">
        <v>1</v>
      </c>
      <c r="I161" s="98">
        <v>1</v>
      </c>
      <c r="J161" s="98"/>
      <c r="K161" s="64">
        <f t="shared" si="10"/>
        <v>0</v>
      </c>
      <c r="L161" s="65">
        <f>'[2]April 2025'!S161</f>
        <v>2</v>
      </c>
      <c r="M161" s="65"/>
      <c r="N161" s="65"/>
      <c r="O161" s="65"/>
      <c r="P161" s="65"/>
      <c r="Q161" s="65">
        <f t="shared" si="12"/>
        <v>2</v>
      </c>
      <c r="R161" s="65"/>
      <c r="S161" s="65">
        <f t="shared" si="13"/>
        <v>2</v>
      </c>
      <c r="T161" s="66"/>
    </row>
    <row r="162" spans="1:21" ht="20" customHeight="1">
      <c r="A162" s="48"/>
      <c r="B162" s="49">
        <v>155</v>
      </c>
      <c r="C162" s="50" t="s">
        <v>307</v>
      </c>
      <c r="D162" s="51" t="s">
        <v>772</v>
      </c>
      <c r="E162" s="51" t="s">
        <v>773</v>
      </c>
      <c r="F162" s="52">
        <v>3</v>
      </c>
      <c r="G162" s="89">
        <v>1</v>
      </c>
      <c r="H162" s="54">
        <v>2</v>
      </c>
      <c r="I162" s="100">
        <v>3</v>
      </c>
      <c r="J162" s="54"/>
      <c r="K162" s="55">
        <f t="shared" si="10"/>
        <v>2</v>
      </c>
      <c r="L162" s="56">
        <f>'[2]April 2025'!S162</f>
        <v>5</v>
      </c>
      <c r="M162" s="56"/>
      <c r="N162" s="56"/>
      <c r="O162" s="56"/>
      <c r="P162" s="56"/>
      <c r="Q162" s="56">
        <f t="shared" si="12"/>
        <v>5</v>
      </c>
      <c r="R162" s="56"/>
      <c r="S162" s="56">
        <f t="shared" si="13"/>
        <v>5</v>
      </c>
      <c r="T162" s="57" t="s">
        <v>182</v>
      </c>
    </row>
    <row r="163" spans="1:21" ht="20" customHeight="1">
      <c r="A163" s="58">
        <f>K163</f>
        <v>-1</v>
      </c>
      <c r="B163" s="59">
        <v>156</v>
      </c>
      <c r="C163" s="70" t="s">
        <v>313</v>
      </c>
      <c r="D163" s="71" t="s">
        <v>774</v>
      </c>
      <c r="E163" s="85" t="s">
        <v>65</v>
      </c>
      <c r="F163" s="73">
        <v>2</v>
      </c>
      <c r="G163" s="62">
        <v>1</v>
      </c>
      <c r="H163" s="63">
        <v>1</v>
      </c>
      <c r="I163" s="63"/>
      <c r="J163" s="63"/>
      <c r="K163" s="64">
        <f t="shared" si="10"/>
        <v>-1</v>
      </c>
      <c r="L163" s="65">
        <f>'[2]April 2025'!S163</f>
        <v>1</v>
      </c>
      <c r="M163" s="65"/>
      <c r="N163" s="65"/>
      <c r="O163" s="65"/>
      <c r="P163" s="65"/>
      <c r="Q163" s="65">
        <f t="shared" si="12"/>
        <v>1</v>
      </c>
      <c r="R163" s="65"/>
      <c r="S163" s="65">
        <f t="shared" si="13"/>
        <v>1</v>
      </c>
      <c r="T163" s="66"/>
    </row>
    <row r="164" spans="1:21" ht="20" customHeight="1">
      <c r="A164" s="48"/>
      <c r="B164" s="49">
        <v>157</v>
      </c>
      <c r="C164" s="50" t="s">
        <v>349</v>
      </c>
      <c r="D164" s="51" t="s">
        <v>775</v>
      </c>
      <c r="E164" s="51" t="s">
        <v>127</v>
      </c>
      <c r="F164" s="52">
        <v>11</v>
      </c>
      <c r="G164" s="69">
        <v>2</v>
      </c>
      <c r="H164" s="54">
        <v>7</v>
      </c>
      <c r="I164" s="54">
        <v>2</v>
      </c>
      <c r="J164" s="54">
        <v>3</v>
      </c>
      <c r="K164" s="55">
        <f t="shared" si="10"/>
        <v>1</v>
      </c>
      <c r="L164" s="56">
        <f>'[2]April 2025'!S164</f>
        <v>12</v>
      </c>
      <c r="M164" s="56"/>
      <c r="N164" s="56"/>
      <c r="O164" s="56"/>
      <c r="P164" s="56"/>
      <c r="Q164" s="56">
        <f t="shared" si="12"/>
        <v>12</v>
      </c>
      <c r="R164" s="56"/>
      <c r="S164" s="56">
        <f t="shared" si="13"/>
        <v>12</v>
      </c>
      <c r="T164" s="57" t="s">
        <v>182</v>
      </c>
    </row>
    <row r="165" spans="1:21" ht="20" customHeight="1">
      <c r="A165" s="58">
        <f>K165</f>
        <v>-2</v>
      </c>
      <c r="B165" s="59">
        <v>158</v>
      </c>
      <c r="C165" s="70" t="s">
        <v>341</v>
      </c>
      <c r="D165" s="71" t="s">
        <v>777</v>
      </c>
      <c r="E165" s="71" t="s">
        <v>113</v>
      </c>
      <c r="F165" s="73">
        <v>7</v>
      </c>
      <c r="G165" s="74">
        <v>1</v>
      </c>
      <c r="H165" s="63">
        <v>4</v>
      </c>
      <c r="I165" s="63">
        <v>2</v>
      </c>
      <c r="J165" s="63"/>
      <c r="K165" s="64">
        <f t="shared" si="10"/>
        <v>-2</v>
      </c>
      <c r="L165" s="65">
        <f>'[2]April 2025'!S165</f>
        <v>5</v>
      </c>
      <c r="M165" s="65"/>
      <c r="N165" s="65"/>
      <c r="O165" s="65"/>
      <c r="P165" s="65"/>
      <c r="Q165" s="65">
        <f t="shared" si="12"/>
        <v>5</v>
      </c>
      <c r="R165" s="65"/>
      <c r="S165" s="65">
        <f t="shared" si="13"/>
        <v>5</v>
      </c>
      <c r="T165" s="66" t="s">
        <v>182</v>
      </c>
    </row>
    <row r="166" spans="1:21" ht="20" customHeight="1">
      <c r="A166" s="48">
        <f>K166</f>
        <v>-1</v>
      </c>
      <c r="B166" s="49">
        <v>159</v>
      </c>
      <c r="C166" s="50" t="s">
        <v>342</v>
      </c>
      <c r="D166" s="51" t="s">
        <v>778</v>
      </c>
      <c r="E166" s="51" t="s">
        <v>779</v>
      </c>
      <c r="F166" s="52">
        <v>2</v>
      </c>
      <c r="G166" s="89">
        <v>1</v>
      </c>
      <c r="H166" s="54">
        <v>1</v>
      </c>
      <c r="I166" s="54"/>
      <c r="J166" s="54"/>
      <c r="K166" s="55">
        <f t="shared" si="10"/>
        <v>-1</v>
      </c>
      <c r="L166" s="56">
        <f>'[2]April 2025'!S166</f>
        <v>1</v>
      </c>
      <c r="M166" s="56"/>
      <c r="N166" s="56"/>
      <c r="O166" s="56"/>
      <c r="P166" s="56"/>
      <c r="Q166" s="56">
        <f t="shared" si="12"/>
        <v>1</v>
      </c>
      <c r="R166" s="56"/>
      <c r="S166" s="56">
        <f t="shared" si="13"/>
        <v>1</v>
      </c>
      <c r="T166" s="57"/>
    </row>
    <row r="167" spans="1:21" ht="20" customHeight="1">
      <c r="A167" s="58"/>
      <c r="B167" s="59">
        <v>160</v>
      </c>
      <c r="C167" s="70" t="s">
        <v>320</v>
      </c>
      <c r="D167" s="71" t="s">
        <v>780</v>
      </c>
      <c r="E167" s="71" t="s">
        <v>1801</v>
      </c>
      <c r="F167" s="73">
        <v>2</v>
      </c>
      <c r="G167" s="74">
        <v>1</v>
      </c>
      <c r="H167" s="63">
        <v>1</v>
      </c>
      <c r="I167" s="63">
        <v>1</v>
      </c>
      <c r="J167" s="63">
        <v>3</v>
      </c>
      <c r="K167" s="64">
        <f t="shared" si="10"/>
        <v>3</v>
      </c>
      <c r="L167" s="65">
        <f>'[2]April 2025'!S167</f>
        <v>5</v>
      </c>
      <c r="M167" s="65"/>
      <c r="N167" s="65"/>
      <c r="O167" s="65"/>
      <c r="P167" s="65"/>
      <c r="Q167" s="65">
        <f t="shared" si="12"/>
        <v>5</v>
      </c>
      <c r="R167" s="65"/>
      <c r="S167" s="65">
        <f t="shared" si="13"/>
        <v>5</v>
      </c>
      <c r="T167" s="66"/>
    </row>
    <row r="168" spans="1:21" ht="20" customHeight="1">
      <c r="A168" s="48">
        <f>K168</f>
        <v>-4</v>
      </c>
      <c r="B168" s="49">
        <v>161</v>
      </c>
      <c r="C168" s="50" t="s">
        <v>781</v>
      </c>
      <c r="D168" s="51" t="s">
        <v>782</v>
      </c>
      <c r="E168" s="51" t="s">
        <v>783</v>
      </c>
      <c r="F168" s="52">
        <v>4</v>
      </c>
      <c r="G168" s="69">
        <v>4</v>
      </c>
      <c r="H168" s="54"/>
      <c r="I168" s="54"/>
      <c r="J168" s="54"/>
      <c r="K168" s="55">
        <f t="shared" si="10"/>
        <v>-4</v>
      </c>
      <c r="L168" s="56">
        <f>'[2]April 2025'!S168</f>
        <v>0</v>
      </c>
      <c r="M168" s="56"/>
      <c r="N168" s="56"/>
      <c r="O168" s="56"/>
      <c r="P168" s="56"/>
      <c r="Q168" s="56">
        <f t="shared" si="12"/>
        <v>0</v>
      </c>
      <c r="R168" s="56"/>
      <c r="S168" s="56">
        <f t="shared" si="13"/>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10"/>
        <v>-2</v>
      </c>
      <c r="L169" s="65">
        <f>'[2]April 2025'!S169</f>
        <v>0</v>
      </c>
      <c r="M169" s="65"/>
      <c r="N169" s="65"/>
      <c r="O169" s="65"/>
      <c r="P169" s="65"/>
      <c r="Q169" s="65">
        <f t="shared" si="12"/>
        <v>0</v>
      </c>
      <c r="R169" s="65"/>
      <c r="S169" s="65">
        <f t="shared" si="13"/>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10"/>
        <v>4</v>
      </c>
      <c r="L170" s="56">
        <f>'[2]April 2025'!S170</f>
        <v>10</v>
      </c>
      <c r="M170" s="56"/>
      <c r="N170" s="56"/>
      <c r="O170" s="56"/>
      <c r="P170" s="56"/>
      <c r="Q170" s="56">
        <f t="shared" si="12"/>
        <v>10</v>
      </c>
      <c r="R170" s="56"/>
      <c r="S170" s="56">
        <f t="shared" si="13"/>
        <v>10</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10"/>
        <v>-1</v>
      </c>
      <c r="L171" s="65">
        <f>'[2]April 2025'!S171</f>
        <v>1</v>
      </c>
      <c r="M171" s="65"/>
      <c r="N171" s="65"/>
      <c r="O171" s="65"/>
      <c r="P171" s="65"/>
      <c r="Q171" s="65">
        <f t="shared" si="12"/>
        <v>1</v>
      </c>
      <c r="R171" s="65"/>
      <c r="S171" s="65">
        <f t="shared" si="13"/>
        <v>1</v>
      </c>
      <c r="T171" s="66"/>
    </row>
    <row r="172" spans="1:21" ht="20" customHeight="1">
      <c r="A172" s="48"/>
      <c r="B172" s="49">
        <v>165</v>
      </c>
      <c r="C172" s="50" t="s">
        <v>387</v>
      </c>
      <c r="D172" s="51" t="s">
        <v>214</v>
      </c>
      <c r="E172" s="51" t="s">
        <v>219</v>
      </c>
      <c r="F172" s="52">
        <v>7</v>
      </c>
      <c r="G172" s="69">
        <v>1</v>
      </c>
      <c r="H172" s="54">
        <v>1</v>
      </c>
      <c r="I172" s="54">
        <v>3</v>
      </c>
      <c r="J172" s="54">
        <v>4</v>
      </c>
      <c r="K172" s="55">
        <f t="shared" si="10"/>
        <v>1</v>
      </c>
      <c r="L172" s="56">
        <f>'[2]April 2025'!S172</f>
        <v>8</v>
      </c>
      <c r="M172" s="56"/>
      <c r="N172" s="56"/>
      <c r="O172" s="56"/>
      <c r="P172" s="56"/>
      <c r="Q172" s="56">
        <f>L172-O172</f>
        <v>8</v>
      </c>
      <c r="R172" s="56"/>
      <c r="S172" s="56">
        <f t="shared" si="13"/>
        <v>8</v>
      </c>
      <c r="T172" s="57" t="s">
        <v>182</v>
      </c>
    </row>
    <row r="173" spans="1:21" ht="20" customHeight="1">
      <c r="A173" s="58"/>
      <c r="B173" s="59">
        <v>166</v>
      </c>
      <c r="C173" s="70" t="s">
        <v>330</v>
      </c>
      <c r="D173" s="71" t="s">
        <v>791</v>
      </c>
      <c r="E173" s="71" t="s">
        <v>98</v>
      </c>
      <c r="F173" s="73">
        <v>6</v>
      </c>
      <c r="G173" s="74">
        <v>4</v>
      </c>
      <c r="H173" s="63">
        <v>1</v>
      </c>
      <c r="I173" s="63">
        <v>5</v>
      </c>
      <c r="J173" s="63"/>
      <c r="K173" s="64">
        <f t="shared" si="10"/>
        <v>0</v>
      </c>
      <c r="L173" s="65">
        <f>'[2]April 2025'!S173</f>
        <v>6</v>
      </c>
      <c r="M173" s="65"/>
      <c r="N173" s="65"/>
      <c r="O173" s="65"/>
      <c r="P173" s="65"/>
      <c r="Q173" s="65">
        <f t="shared" si="12"/>
        <v>6</v>
      </c>
      <c r="R173" s="65"/>
      <c r="S173" s="65">
        <f t="shared" si="13"/>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10"/>
        <v>-4</v>
      </c>
      <c r="L174" s="56">
        <f>'[2]April 2025'!S174</f>
        <v>0</v>
      </c>
      <c r="M174" s="56"/>
      <c r="N174" s="56"/>
      <c r="O174" s="56"/>
      <c r="P174" s="56"/>
      <c r="Q174" s="56">
        <f t="shared" si="12"/>
        <v>0</v>
      </c>
      <c r="R174" s="56"/>
      <c r="S174" s="56">
        <f t="shared" si="13"/>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10"/>
        <v>-4</v>
      </c>
      <c r="L175" s="65">
        <f>'[2]April 2025'!S175</f>
        <v>0</v>
      </c>
      <c r="M175" s="65"/>
      <c r="N175" s="65"/>
      <c r="O175" s="65"/>
      <c r="P175" s="65"/>
      <c r="Q175" s="65">
        <f t="shared" si="12"/>
        <v>0</v>
      </c>
      <c r="R175" s="65"/>
      <c r="S175" s="65">
        <f t="shared" si="13"/>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10"/>
        <v>-5</v>
      </c>
      <c r="L176" s="56">
        <f>'[2]April 2025'!S176</f>
        <v>0</v>
      </c>
      <c r="M176" s="56"/>
      <c r="N176" s="56"/>
      <c r="O176" s="56"/>
      <c r="P176" s="56"/>
      <c r="Q176" s="56">
        <f t="shared" si="12"/>
        <v>0</v>
      </c>
      <c r="R176" s="56"/>
      <c r="S176" s="56">
        <f t="shared" si="13"/>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10"/>
        <v>0</v>
      </c>
      <c r="L177" s="65">
        <f>'[2]April 2025'!S177</f>
        <v>2</v>
      </c>
      <c r="M177" s="65"/>
      <c r="N177" s="65"/>
      <c r="O177" s="65"/>
      <c r="P177" s="65"/>
      <c r="Q177" s="65">
        <f t="shared" si="12"/>
        <v>2</v>
      </c>
      <c r="R177" s="65"/>
      <c r="S177" s="65">
        <f t="shared" si="13"/>
        <v>2</v>
      </c>
      <c r="T177" s="66"/>
    </row>
    <row r="178" spans="1:21" ht="20" customHeight="1">
      <c r="A178" s="48"/>
      <c r="B178" s="49">
        <v>171</v>
      </c>
      <c r="C178" s="50" t="s">
        <v>317</v>
      </c>
      <c r="D178" s="51" t="s">
        <v>805</v>
      </c>
      <c r="E178" s="51" t="s">
        <v>72</v>
      </c>
      <c r="F178" s="52">
        <v>10</v>
      </c>
      <c r="G178" s="69">
        <v>2</v>
      </c>
      <c r="H178" s="54">
        <v>1</v>
      </c>
      <c r="I178" s="54">
        <v>2</v>
      </c>
      <c r="J178" s="54">
        <v>7</v>
      </c>
      <c r="K178" s="55">
        <f t="shared" si="10"/>
        <v>0</v>
      </c>
      <c r="L178" s="56">
        <f>'[2]April 2025'!S178</f>
        <v>10</v>
      </c>
      <c r="M178" s="56"/>
      <c r="N178" s="56"/>
      <c r="O178" s="56"/>
      <c r="P178" s="56"/>
      <c r="Q178" s="56">
        <f t="shared" si="12"/>
        <v>10</v>
      </c>
      <c r="R178" s="56"/>
      <c r="S178" s="56">
        <f t="shared" si="13"/>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10"/>
        <v>-1</v>
      </c>
      <c r="L179" s="65">
        <f>'[2]April 2025'!S179</f>
        <v>1</v>
      </c>
      <c r="M179" s="65"/>
      <c r="N179" s="65"/>
      <c r="O179" s="65"/>
      <c r="P179" s="65"/>
      <c r="Q179" s="65">
        <f t="shared" si="12"/>
        <v>1</v>
      </c>
      <c r="R179" s="65"/>
      <c r="S179" s="65">
        <f t="shared" si="13"/>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10"/>
        <v>-2</v>
      </c>
      <c r="L180" s="56">
        <f>'[2]April 2025'!S180</f>
        <v>0</v>
      </c>
      <c r="M180" s="56"/>
      <c r="N180" s="56"/>
      <c r="O180" s="56"/>
      <c r="P180" s="56"/>
      <c r="Q180" s="56">
        <f t="shared" si="12"/>
        <v>0</v>
      </c>
      <c r="R180" s="56"/>
      <c r="S180" s="56">
        <f t="shared" si="13"/>
        <v>0</v>
      </c>
      <c r="T180" s="57"/>
    </row>
    <row r="181" spans="1:21" ht="20" customHeight="1">
      <c r="A181" s="58"/>
      <c r="B181" s="59">
        <v>174</v>
      </c>
      <c r="C181" s="70" t="s">
        <v>309</v>
      </c>
      <c r="D181" s="71" t="s">
        <v>811</v>
      </c>
      <c r="E181" s="71" t="s">
        <v>812</v>
      </c>
      <c r="F181" s="73">
        <v>2</v>
      </c>
      <c r="G181" s="74">
        <v>2</v>
      </c>
      <c r="H181" s="63">
        <v>1</v>
      </c>
      <c r="I181" s="63">
        <v>2</v>
      </c>
      <c r="J181" s="63"/>
      <c r="K181" s="64">
        <f t="shared" si="10"/>
        <v>1</v>
      </c>
      <c r="L181" s="65">
        <f>'[2]April 2025'!S181</f>
        <v>3</v>
      </c>
      <c r="M181" s="65"/>
      <c r="N181" s="65"/>
      <c r="O181" s="65"/>
      <c r="P181" s="65"/>
      <c r="Q181" s="65">
        <f t="shared" si="12"/>
        <v>3</v>
      </c>
      <c r="R181" s="65"/>
      <c r="S181" s="65">
        <f t="shared" si="13"/>
        <v>3</v>
      </c>
      <c r="T181" s="66"/>
    </row>
    <row r="182" spans="1:21" ht="20" customHeight="1">
      <c r="A182" s="48">
        <f>K182</f>
        <v>-7</v>
      </c>
      <c r="B182" s="49">
        <v>175</v>
      </c>
      <c r="C182" s="50" t="s">
        <v>417</v>
      </c>
      <c r="D182" s="51" t="s">
        <v>813</v>
      </c>
      <c r="E182" s="51" t="s">
        <v>814</v>
      </c>
      <c r="F182" s="52">
        <v>8</v>
      </c>
      <c r="G182" s="69">
        <v>2</v>
      </c>
      <c r="H182" s="54">
        <v>1</v>
      </c>
      <c r="I182" s="54" t="s">
        <v>182</v>
      </c>
      <c r="J182" s="54"/>
      <c r="K182" s="55">
        <f t="shared" ref="K182:K222" si="14">SUM(S182-F182)</f>
        <v>-7</v>
      </c>
      <c r="L182" s="56">
        <f>'[2]April 2025'!S182</f>
        <v>1</v>
      </c>
      <c r="M182" s="56"/>
      <c r="N182" s="56"/>
      <c r="O182" s="56"/>
      <c r="P182" s="56"/>
      <c r="Q182" s="56">
        <f t="shared" si="12"/>
        <v>1</v>
      </c>
      <c r="R182" s="56"/>
      <c r="S182" s="56">
        <f>Q182-R182</f>
        <v>1</v>
      </c>
      <c r="T182" s="57" t="s">
        <v>182</v>
      </c>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4"/>
        <v>-1</v>
      </c>
      <c r="L183" s="65">
        <f>'[2]April 2025'!S183</f>
        <v>1</v>
      </c>
      <c r="M183" s="65"/>
      <c r="N183" s="65"/>
      <c r="O183" s="65"/>
      <c r="P183" s="65"/>
      <c r="Q183" s="65">
        <f t="shared" si="12"/>
        <v>1</v>
      </c>
      <c r="R183" s="65"/>
      <c r="S183" s="65">
        <f t="shared" si="13"/>
        <v>1</v>
      </c>
      <c r="T183" s="66" t="s">
        <v>182</v>
      </c>
      <c r="U183" s="33" t="s">
        <v>182</v>
      </c>
    </row>
    <row r="184" spans="1:21" ht="20" customHeight="1">
      <c r="A184" s="48">
        <f t="shared" ref="A184:A194" si="15">K184</f>
        <v>-1</v>
      </c>
      <c r="B184" s="49">
        <v>177</v>
      </c>
      <c r="C184" s="50" t="s">
        <v>310</v>
      </c>
      <c r="D184" s="51" t="s">
        <v>816</v>
      </c>
      <c r="E184" s="51" t="s">
        <v>59</v>
      </c>
      <c r="F184" s="52">
        <v>2</v>
      </c>
      <c r="G184" s="69">
        <v>2</v>
      </c>
      <c r="H184" s="54" t="s">
        <v>182</v>
      </c>
      <c r="I184" s="54">
        <v>1</v>
      </c>
      <c r="J184" s="54"/>
      <c r="K184" s="55">
        <f t="shared" si="14"/>
        <v>-1</v>
      </c>
      <c r="L184" s="56">
        <f>'[2]April 2025'!S184</f>
        <v>1</v>
      </c>
      <c r="M184" s="56"/>
      <c r="N184" s="56"/>
      <c r="O184" s="56"/>
      <c r="P184" s="56"/>
      <c r="Q184" s="56">
        <f t="shared" si="12"/>
        <v>1</v>
      </c>
      <c r="R184" s="56"/>
      <c r="S184" s="56">
        <f t="shared" si="13"/>
        <v>1</v>
      </c>
      <c r="T184" s="57" t="s">
        <v>182</v>
      </c>
    </row>
    <row r="185" spans="1:21" ht="20" customHeight="1">
      <c r="A185" s="58">
        <f t="shared" si="15"/>
        <v>-2</v>
      </c>
      <c r="B185" s="59">
        <v>178</v>
      </c>
      <c r="C185" s="60" t="s">
        <v>817</v>
      </c>
      <c r="D185" s="61" t="s">
        <v>818</v>
      </c>
      <c r="E185" s="61" t="s">
        <v>819</v>
      </c>
      <c r="F185" s="59">
        <v>2</v>
      </c>
      <c r="G185" s="74">
        <v>4</v>
      </c>
      <c r="H185" s="63"/>
      <c r="I185" s="63"/>
      <c r="J185" s="63"/>
      <c r="K185" s="64">
        <f t="shared" si="14"/>
        <v>-2</v>
      </c>
      <c r="L185" s="65">
        <f>'[2]April 2025'!S185</f>
        <v>0</v>
      </c>
      <c r="M185" s="65"/>
      <c r="N185" s="65"/>
      <c r="O185" s="65"/>
      <c r="P185" s="65"/>
      <c r="Q185" s="65">
        <f t="shared" si="12"/>
        <v>0</v>
      </c>
      <c r="R185" s="65"/>
      <c r="S185" s="65">
        <f t="shared" si="13"/>
        <v>0</v>
      </c>
      <c r="T185" s="66"/>
    </row>
    <row r="186" spans="1:21" ht="20" customHeight="1">
      <c r="A186" s="48">
        <f t="shared" si="15"/>
        <v>-2</v>
      </c>
      <c r="B186" s="49">
        <v>179</v>
      </c>
      <c r="C186" s="90" t="s">
        <v>820</v>
      </c>
      <c r="D186" s="67" t="s">
        <v>821</v>
      </c>
      <c r="E186" s="67" t="s">
        <v>822</v>
      </c>
      <c r="F186" s="68">
        <v>2</v>
      </c>
      <c r="G186" s="69">
        <v>4</v>
      </c>
      <c r="H186" s="54" t="s">
        <v>182</v>
      </c>
      <c r="I186" s="54" t="s">
        <v>182</v>
      </c>
      <c r="J186" s="54"/>
      <c r="K186" s="55">
        <f t="shared" si="14"/>
        <v>-2</v>
      </c>
      <c r="L186" s="56">
        <f>'[2]April 2025'!S186</f>
        <v>0</v>
      </c>
      <c r="M186" s="56"/>
      <c r="N186" s="56"/>
      <c r="O186" s="56"/>
      <c r="P186" s="56"/>
      <c r="Q186" s="56">
        <f t="shared" si="12"/>
        <v>0</v>
      </c>
      <c r="R186" s="56"/>
      <c r="S186" s="56">
        <f t="shared" si="13"/>
        <v>0</v>
      </c>
      <c r="T186" s="57" t="s">
        <v>182</v>
      </c>
    </row>
    <row r="187" spans="1:21" ht="20" customHeight="1">
      <c r="A187" s="58">
        <f t="shared" si="15"/>
        <v>-2</v>
      </c>
      <c r="B187" s="59">
        <v>180</v>
      </c>
      <c r="C187" s="60" t="s">
        <v>823</v>
      </c>
      <c r="D187" s="61" t="s">
        <v>824</v>
      </c>
      <c r="E187" s="61" t="s">
        <v>825</v>
      </c>
      <c r="F187" s="59">
        <v>2</v>
      </c>
      <c r="G187" s="62">
        <v>2</v>
      </c>
      <c r="H187" s="63"/>
      <c r="I187" s="63"/>
      <c r="J187" s="63"/>
      <c r="K187" s="64">
        <f t="shared" si="14"/>
        <v>-2</v>
      </c>
      <c r="L187" s="65">
        <f>'[2]April 2025'!S187</f>
        <v>0</v>
      </c>
      <c r="M187" s="65"/>
      <c r="N187" s="65"/>
      <c r="O187" s="65"/>
      <c r="P187" s="65"/>
      <c r="Q187" s="65">
        <f t="shared" si="12"/>
        <v>0</v>
      </c>
      <c r="R187" s="65"/>
      <c r="S187" s="65">
        <f t="shared" si="13"/>
        <v>0</v>
      </c>
      <c r="T187" s="66"/>
    </row>
    <row r="188" spans="1:21" ht="20" customHeight="1">
      <c r="A188" s="48">
        <f t="shared" si="15"/>
        <v>-2</v>
      </c>
      <c r="B188" s="49">
        <v>181</v>
      </c>
      <c r="C188" s="90" t="s">
        <v>826</v>
      </c>
      <c r="D188" s="67" t="s">
        <v>827</v>
      </c>
      <c r="E188" s="67" t="s">
        <v>828</v>
      </c>
      <c r="F188" s="68">
        <v>2</v>
      </c>
      <c r="G188" s="69">
        <v>4</v>
      </c>
      <c r="H188" s="54"/>
      <c r="I188" s="54"/>
      <c r="J188" s="54"/>
      <c r="K188" s="55">
        <f t="shared" si="14"/>
        <v>-2</v>
      </c>
      <c r="L188" s="56">
        <f>'[2]April 2025'!S188</f>
        <v>0</v>
      </c>
      <c r="M188" s="56"/>
      <c r="N188" s="56"/>
      <c r="O188" s="56"/>
      <c r="P188" s="56"/>
      <c r="Q188" s="56">
        <f t="shared" si="12"/>
        <v>0</v>
      </c>
      <c r="R188" s="56"/>
      <c r="S188" s="56">
        <f t="shared" si="13"/>
        <v>0</v>
      </c>
      <c r="T188" s="57"/>
    </row>
    <row r="189" spans="1:21" ht="20" customHeight="1">
      <c r="A189" s="58">
        <f t="shared" si="15"/>
        <v>-2</v>
      </c>
      <c r="B189" s="59">
        <v>182</v>
      </c>
      <c r="C189" s="60" t="s">
        <v>829</v>
      </c>
      <c r="D189" s="61" t="s">
        <v>830</v>
      </c>
      <c r="E189" s="61" t="s">
        <v>831</v>
      </c>
      <c r="F189" s="59">
        <v>2</v>
      </c>
      <c r="G189" s="74">
        <v>4</v>
      </c>
      <c r="H189" s="63"/>
      <c r="I189" s="63"/>
      <c r="J189" s="63"/>
      <c r="K189" s="64">
        <f t="shared" si="14"/>
        <v>-2</v>
      </c>
      <c r="L189" s="65">
        <f>'[2]April 2025'!S189</f>
        <v>0</v>
      </c>
      <c r="M189" s="65"/>
      <c r="N189" s="65"/>
      <c r="O189" s="65"/>
      <c r="P189" s="65"/>
      <c r="Q189" s="65">
        <f t="shared" si="12"/>
        <v>0</v>
      </c>
      <c r="R189" s="65"/>
      <c r="S189" s="65">
        <f t="shared" si="13"/>
        <v>0</v>
      </c>
      <c r="T189" s="66"/>
    </row>
    <row r="190" spans="1:21" ht="20" customHeight="1">
      <c r="A190" s="48">
        <f t="shared" si="15"/>
        <v>-2</v>
      </c>
      <c r="B190" s="49">
        <v>183</v>
      </c>
      <c r="C190" s="90" t="s">
        <v>832</v>
      </c>
      <c r="D190" s="67" t="s">
        <v>833</v>
      </c>
      <c r="E190" s="67" t="s">
        <v>834</v>
      </c>
      <c r="F190" s="68">
        <v>2</v>
      </c>
      <c r="G190" s="69">
        <v>4</v>
      </c>
      <c r="H190" s="54"/>
      <c r="I190" s="54"/>
      <c r="J190" s="54"/>
      <c r="K190" s="55">
        <f t="shared" si="14"/>
        <v>-2</v>
      </c>
      <c r="L190" s="56">
        <f>'[2]April 2025'!S190</f>
        <v>0</v>
      </c>
      <c r="M190" s="56"/>
      <c r="N190" s="56"/>
      <c r="O190" s="56"/>
      <c r="P190" s="56"/>
      <c r="Q190" s="56">
        <f t="shared" si="12"/>
        <v>0</v>
      </c>
      <c r="R190" s="56"/>
      <c r="S190" s="56">
        <f t="shared" si="13"/>
        <v>0</v>
      </c>
      <c r="T190" s="57"/>
    </row>
    <row r="191" spans="1:21" ht="20" customHeight="1">
      <c r="A191" s="58">
        <f t="shared" si="15"/>
        <v>-2</v>
      </c>
      <c r="B191" s="59">
        <v>184</v>
      </c>
      <c r="C191" s="60" t="s">
        <v>835</v>
      </c>
      <c r="D191" s="61" t="s">
        <v>836</v>
      </c>
      <c r="E191" s="61" t="s">
        <v>837</v>
      </c>
      <c r="F191" s="59">
        <v>2</v>
      </c>
      <c r="G191" s="62">
        <v>4</v>
      </c>
      <c r="H191" s="63"/>
      <c r="I191" s="63"/>
      <c r="J191" s="63"/>
      <c r="K191" s="64">
        <f t="shared" si="14"/>
        <v>-2</v>
      </c>
      <c r="L191" s="65">
        <f>'[2]April 2025'!S191</f>
        <v>0</v>
      </c>
      <c r="M191" s="65"/>
      <c r="N191" s="65"/>
      <c r="O191" s="65"/>
      <c r="P191" s="65"/>
      <c r="Q191" s="65">
        <f t="shared" si="12"/>
        <v>0</v>
      </c>
      <c r="R191" s="65"/>
      <c r="S191" s="65">
        <f t="shared" si="13"/>
        <v>0</v>
      </c>
      <c r="T191" s="66"/>
    </row>
    <row r="192" spans="1:21" ht="20" customHeight="1">
      <c r="A192" s="48">
        <f t="shared" si="15"/>
        <v>-2</v>
      </c>
      <c r="B192" s="49">
        <v>185</v>
      </c>
      <c r="C192" s="90" t="s">
        <v>838</v>
      </c>
      <c r="D192" s="67" t="s">
        <v>839</v>
      </c>
      <c r="E192" s="67" t="s">
        <v>840</v>
      </c>
      <c r="F192" s="68">
        <v>2</v>
      </c>
      <c r="G192" s="69">
        <v>4</v>
      </c>
      <c r="H192" s="54"/>
      <c r="I192" s="54"/>
      <c r="J192" s="54"/>
      <c r="K192" s="55">
        <f t="shared" si="14"/>
        <v>-2</v>
      </c>
      <c r="L192" s="56">
        <f>'[2]April 2025'!S192</f>
        <v>0</v>
      </c>
      <c r="M192" s="56"/>
      <c r="N192" s="56"/>
      <c r="O192" s="56"/>
      <c r="P192" s="56"/>
      <c r="Q192" s="56">
        <f t="shared" si="12"/>
        <v>0</v>
      </c>
      <c r="R192" s="56"/>
      <c r="S192" s="56">
        <f t="shared" si="13"/>
        <v>0</v>
      </c>
      <c r="T192" s="57"/>
    </row>
    <row r="193" spans="1:21" ht="20" customHeight="1">
      <c r="A193" s="58">
        <f t="shared" si="15"/>
        <v>-2</v>
      </c>
      <c r="B193" s="59">
        <v>186</v>
      </c>
      <c r="C193" s="60" t="s">
        <v>841</v>
      </c>
      <c r="D193" s="61" t="s">
        <v>842</v>
      </c>
      <c r="E193" s="61" t="s">
        <v>843</v>
      </c>
      <c r="F193" s="59">
        <v>2</v>
      </c>
      <c r="G193" s="74">
        <v>4</v>
      </c>
      <c r="H193" s="63"/>
      <c r="I193" s="63"/>
      <c r="J193" s="63"/>
      <c r="K193" s="64">
        <f t="shared" si="14"/>
        <v>-2</v>
      </c>
      <c r="L193" s="65">
        <f>'[2]April 2025'!S193</f>
        <v>0</v>
      </c>
      <c r="M193" s="65"/>
      <c r="N193" s="65"/>
      <c r="O193" s="65"/>
      <c r="P193" s="65"/>
      <c r="Q193" s="65">
        <f t="shared" si="12"/>
        <v>0</v>
      </c>
      <c r="R193" s="65"/>
      <c r="S193" s="65">
        <f t="shared" si="13"/>
        <v>0</v>
      </c>
      <c r="T193" s="66"/>
    </row>
    <row r="194" spans="1:21" ht="20" customHeight="1">
      <c r="A194" s="48">
        <f t="shared" si="15"/>
        <v>-2</v>
      </c>
      <c r="B194" s="49">
        <v>187</v>
      </c>
      <c r="C194" s="90" t="s">
        <v>844</v>
      </c>
      <c r="D194" s="67" t="s">
        <v>845</v>
      </c>
      <c r="E194" s="67" t="s">
        <v>846</v>
      </c>
      <c r="F194" s="68">
        <v>2</v>
      </c>
      <c r="G194" s="69">
        <v>4</v>
      </c>
      <c r="H194" s="54"/>
      <c r="I194" s="54"/>
      <c r="J194" s="54"/>
      <c r="K194" s="55">
        <f t="shared" si="14"/>
        <v>-2</v>
      </c>
      <c r="L194" s="56">
        <f>'[2]April 2025'!S194</f>
        <v>0</v>
      </c>
      <c r="M194" s="56"/>
      <c r="N194" s="56"/>
      <c r="O194" s="56"/>
      <c r="P194" s="56"/>
      <c r="Q194" s="56">
        <f t="shared" si="12"/>
        <v>0</v>
      </c>
      <c r="R194" s="56"/>
      <c r="S194" s="56">
        <f t="shared" si="13"/>
        <v>0</v>
      </c>
      <c r="T194" s="57"/>
    </row>
    <row r="195" spans="1:21" ht="20" customHeight="1">
      <c r="A195" s="58"/>
      <c r="B195" s="59">
        <v>188</v>
      </c>
      <c r="C195" s="70" t="s">
        <v>847</v>
      </c>
      <c r="D195" s="71" t="s">
        <v>848</v>
      </c>
      <c r="E195" s="71" t="s">
        <v>849</v>
      </c>
      <c r="F195" s="73">
        <v>2</v>
      </c>
      <c r="G195" s="74">
        <v>4</v>
      </c>
      <c r="H195" s="63" t="s">
        <v>182</v>
      </c>
      <c r="I195" s="63">
        <v>2</v>
      </c>
      <c r="J195" s="63"/>
      <c r="K195" s="64">
        <f t="shared" si="14"/>
        <v>0</v>
      </c>
      <c r="L195" s="65">
        <f>'[2]April 2025'!S195</f>
        <v>2</v>
      </c>
      <c r="M195" s="65"/>
      <c r="N195" s="65"/>
      <c r="O195" s="65"/>
      <c r="P195" s="65"/>
      <c r="Q195" s="65">
        <f t="shared" si="12"/>
        <v>2</v>
      </c>
      <c r="R195" s="65"/>
      <c r="S195" s="65">
        <f t="shared" si="13"/>
        <v>2</v>
      </c>
      <c r="T195" s="66"/>
    </row>
    <row r="196" spans="1:21" ht="20" customHeight="1">
      <c r="A196" s="48">
        <f t="shared" ref="A196:A202" si="16">K196</f>
        <v>-2</v>
      </c>
      <c r="B196" s="49">
        <v>189</v>
      </c>
      <c r="C196" s="90" t="s">
        <v>850</v>
      </c>
      <c r="D196" s="67" t="s">
        <v>851</v>
      </c>
      <c r="E196" s="67" t="s">
        <v>852</v>
      </c>
      <c r="F196" s="68">
        <v>2</v>
      </c>
      <c r="G196" s="69">
        <v>2</v>
      </c>
      <c r="H196" s="54"/>
      <c r="I196" s="54"/>
      <c r="J196" s="54"/>
      <c r="K196" s="55">
        <f t="shared" si="14"/>
        <v>-2</v>
      </c>
      <c r="L196" s="56">
        <f>'[2]April 2025'!S196</f>
        <v>0</v>
      </c>
      <c r="M196" s="56"/>
      <c r="N196" s="56"/>
      <c r="O196" s="56"/>
      <c r="P196" s="56"/>
      <c r="Q196" s="56">
        <f t="shared" si="12"/>
        <v>0</v>
      </c>
      <c r="R196" s="56"/>
      <c r="S196" s="56">
        <f t="shared" si="13"/>
        <v>0</v>
      </c>
      <c r="T196" s="57"/>
    </row>
    <row r="197" spans="1:21" ht="20" customHeight="1">
      <c r="A197" s="58">
        <f t="shared" si="16"/>
        <v>-2</v>
      </c>
      <c r="B197" s="59">
        <v>190</v>
      </c>
      <c r="C197" s="60" t="s">
        <v>853</v>
      </c>
      <c r="D197" s="61" t="s">
        <v>854</v>
      </c>
      <c r="E197" s="61" t="s">
        <v>855</v>
      </c>
      <c r="F197" s="59">
        <v>2</v>
      </c>
      <c r="G197" s="74">
        <v>1</v>
      </c>
      <c r="H197" s="63"/>
      <c r="I197" s="63"/>
      <c r="J197" s="63"/>
      <c r="K197" s="64">
        <f t="shared" si="14"/>
        <v>-2</v>
      </c>
      <c r="L197" s="65">
        <f>'[2]April 2025'!S197</f>
        <v>0</v>
      </c>
      <c r="M197" s="65"/>
      <c r="N197" s="65"/>
      <c r="O197" s="65"/>
      <c r="P197" s="65"/>
      <c r="Q197" s="65">
        <f t="shared" si="12"/>
        <v>0</v>
      </c>
      <c r="R197" s="65"/>
      <c r="S197" s="65">
        <f t="shared" si="13"/>
        <v>0</v>
      </c>
      <c r="T197" s="66"/>
    </row>
    <row r="198" spans="1:21" ht="20" customHeight="1">
      <c r="A198" s="48">
        <f t="shared" si="16"/>
        <v>-2</v>
      </c>
      <c r="B198" s="49">
        <v>191</v>
      </c>
      <c r="C198" s="90" t="s">
        <v>856</v>
      </c>
      <c r="D198" s="67" t="s">
        <v>857</v>
      </c>
      <c r="E198" s="67" t="s">
        <v>858</v>
      </c>
      <c r="F198" s="68">
        <v>2</v>
      </c>
      <c r="G198" s="69">
        <v>4</v>
      </c>
      <c r="H198" s="96"/>
      <c r="I198" s="96"/>
      <c r="J198" s="97"/>
      <c r="K198" s="55">
        <f t="shared" si="14"/>
        <v>-2</v>
      </c>
      <c r="L198" s="56">
        <f>'[2]April 2025'!S198</f>
        <v>0</v>
      </c>
      <c r="M198" s="56"/>
      <c r="N198" s="56"/>
      <c r="O198" s="56"/>
      <c r="P198" s="56"/>
      <c r="Q198" s="56">
        <f t="shared" si="12"/>
        <v>0</v>
      </c>
      <c r="R198" s="56"/>
      <c r="S198" s="56">
        <f t="shared" si="13"/>
        <v>0</v>
      </c>
      <c r="T198" s="57"/>
    </row>
    <row r="199" spans="1:21" ht="20" customHeight="1">
      <c r="A199" s="58">
        <f t="shared" si="16"/>
        <v>-2</v>
      </c>
      <c r="B199" s="59">
        <v>192</v>
      </c>
      <c r="C199" s="60" t="s">
        <v>859</v>
      </c>
      <c r="D199" s="61" t="s">
        <v>860</v>
      </c>
      <c r="E199" s="61" t="s">
        <v>861</v>
      </c>
      <c r="F199" s="59">
        <v>2</v>
      </c>
      <c r="G199" s="62">
        <v>4</v>
      </c>
      <c r="H199" s="98"/>
      <c r="I199" s="98"/>
      <c r="J199" s="98"/>
      <c r="K199" s="64">
        <f t="shared" si="14"/>
        <v>-2</v>
      </c>
      <c r="L199" s="65">
        <f>'[2]April 2025'!S199</f>
        <v>0</v>
      </c>
      <c r="M199" s="65"/>
      <c r="N199" s="65"/>
      <c r="O199" s="65"/>
      <c r="P199" s="65"/>
      <c r="Q199" s="65">
        <f t="shared" si="12"/>
        <v>0</v>
      </c>
      <c r="R199" s="65"/>
      <c r="S199" s="65">
        <f t="shared" si="13"/>
        <v>0</v>
      </c>
      <c r="T199" s="66"/>
    </row>
    <row r="200" spans="1:21" ht="20" customHeight="1">
      <c r="A200" s="48">
        <f t="shared" si="16"/>
        <v>-1</v>
      </c>
      <c r="B200" s="49">
        <v>193</v>
      </c>
      <c r="C200" s="90" t="s">
        <v>409</v>
      </c>
      <c r="D200" s="67" t="s">
        <v>862</v>
      </c>
      <c r="E200" s="67" t="s">
        <v>415</v>
      </c>
      <c r="F200" s="68">
        <v>2</v>
      </c>
      <c r="G200" s="69">
        <v>4</v>
      </c>
      <c r="H200" s="96"/>
      <c r="I200" s="96"/>
      <c r="J200" s="97"/>
      <c r="K200" s="55">
        <f t="shared" si="14"/>
        <v>-1</v>
      </c>
      <c r="L200" s="56">
        <f>'[2]April 2025'!S200</f>
        <v>0</v>
      </c>
      <c r="M200" s="56"/>
      <c r="N200" s="56">
        <v>1</v>
      </c>
      <c r="O200" s="56"/>
      <c r="P200" s="56"/>
      <c r="Q200" s="56">
        <f>L200+N200</f>
        <v>1</v>
      </c>
      <c r="R200" s="56"/>
      <c r="S200" s="56">
        <f t="shared" si="13"/>
        <v>1</v>
      </c>
      <c r="T200" s="57" t="s">
        <v>1015</v>
      </c>
    </row>
    <row r="201" spans="1:21" ht="20" customHeight="1">
      <c r="A201" s="58">
        <f t="shared" si="16"/>
        <v>-2</v>
      </c>
      <c r="B201" s="59">
        <v>194</v>
      </c>
      <c r="C201" s="60" t="s">
        <v>863</v>
      </c>
      <c r="D201" s="61" t="s">
        <v>864</v>
      </c>
      <c r="E201" s="61" t="s">
        <v>865</v>
      </c>
      <c r="F201" s="59">
        <v>2</v>
      </c>
      <c r="G201" s="74">
        <v>4</v>
      </c>
      <c r="H201" s="63"/>
      <c r="I201" s="103"/>
      <c r="J201" s="63"/>
      <c r="K201" s="64">
        <f t="shared" si="14"/>
        <v>-2</v>
      </c>
      <c r="L201" s="65">
        <f>'[2]April 2025'!S201</f>
        <v>0</v>
      </c>
      <c r="M201" s="65"/>
      <c r="N201" s="65"/>
      <c r="O201" s="65"/>
      <c r="P201" s="65"/>
      <c r="Q201" s="65">
        <f t="shared" si="12"/>
        <v>0</v>
      </c>
      <c r="R201" s="65"/>
      <c r="S201" s="65">
        <f t="shared" si="13"/>
        <v>0</v>
      </c>
      <c r="T201" s="66"/>
      <c r="U201" s="33" t="s">
        <v>182</v>
      </c>
    </row>
    <row r="202" spans="1:21" ht="20" customHeight="1">
      <c r="A202" s="48">
        <f t="shared" si="16"/>
        <v>-2</v>
      </c>
      <c r="B202" s="49">
        <v>195</v>
      </c>
      <c r="C202" s="90" t="s">
        <v>866</v>
      </c>
      <c r="D202" s="67" t="s">
        <v>867</v>
      </c>
      <c r="E202" s="67" t="s">
        <v>868</v>
      </c>
      <c r="F202" s="68">
        <v>2</v>
      </c>
      <c r="G202" s="69">
        <v>2</v>
      </c>
      <c r="H202" s="104"/>
      <c r="I202" s="105"/>
      <c r="J202" s="104"/>
      <c r="K202" s="55">
        <f t="shared" si="14"/>
        <v>-2</v>
      </c>
      <c r="L202" s="56">
        <f>'[2]April 2025'!S202</f>
        <v>0</v>
      </c>
      <c r="M202" s="56"/>
      <c r="N202" s="56"/>
      <c r="O202" s="56"/>
      <c r="P202" s="56"/>
      <c r="Q202" s="56">
        <f t="shared" ref="Q202:Q230" si="17">L202</f>
        <v>0</v>
      </c>
      <c r="R202" s="56"/>
      <c r="S202" s="56">
        <f t="shared" ref="S202:S229" si="18">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4"/>
        <v>3</v>
      </c>
      <c r="L203" s="65">
        <f>'[2]April 2025'!S203</f>
        <v>5</v>
      </c>
      <c r="M203" s="65"/>
      <c r="N203" s="65"/>
      <c r="O203" s="65"/>
      <c r="P203" s="65"/>
      <c r="Q203" s="65">
        <f t="shared" si="17"/>
        <v>5</v>
      </c>
      <c r="R203" s="65"/>
      <c r="S203" s="65">
        <f t="shared" si="18"/>
        <v>5</v>
      </c>
      <c r="T203" s="66" t="s">
        <v>182</v>
      </c>
    </row>
    <row r="204" spans="1:21" ht="20" customHeight="1">
      <c r="A204" s="48"/>
      <c r="B204" s="49">
        <v>197</v>
      </c>
      <c r="C204" s="108" t="s">
        <v>345</v>
      </c>
      <c r="D204" s="67" t="s">
        <v>871</v>
      </c>
      <c r="E204" s="109" t="s">
        <v>117</v>
      </c>
      <c r="F204" s="68">
        <v>2</v>
      </c>
      <c r="G204" s="89">
        <v>1</v>
      </c>
      <c r="H204" s="105" t="s">
        <v>182</v>
      </c>
      <c r="I204" s="105">
        <v>1</v>
      </c>
      <c r="J204" s="104"/>
      <c r="K204" s="55">
        <f t="shared" si="14"/>
        <v>-1</v>
      </c>
      <c r="L204" s="56">
        <f>'[2]April 2025'!S204</f>
        <v>1</v>
      </c>
      <c r="M204" s="56"/>
      <c r="N204" s="56"/>
      <c r="O204" s="56"/>
      <c r="P204" s="56"/>
      <c r="Q204" s="56">
        <f t="shared" si="17"/>
        <v>1</v>
      </c>
      <c r="R204" s="56"/>
      <c r="S204" s="56">
        <f>Q204-R204</f>
        <v>1</v>
      </c>
      <c r="T204" s="57" t="s">
        <v>182</v>
      </c>
    </row>
    <row r="205" spans="1:21" ht="20" customHeight="1">
      <c r="A205" s="58"/>
      <c r="B205" s="59">
        <v>198</v>
      </c>
      <c r="C205" s="70" t="s">
        <v>334</v>
      </c>
      <c r="D205" s="71" t="s">
        <v>872</v>
      </c>
      <c r="E205" s="84" t="s">
        <v>274</v>
      </c>
      <c r="F205" s="73">
        <v>4</v>
      </c>
      <c r="G205" s="62">
        <v>3</v>
      </c>
      <c r="H205" s="106">
        <v>1</v>
      </c>
      <c r="I205" s="106">
        <v>2</v>
      </c>
      <c r="J205" s="107">
        <v>1</v>
      </c>
      <c r="K205" s="64">
        <f t="shared" si="14"/>
        <v>2</v>
      </c>
      <c r="L205" s="65">
        <f>'[2]April 2025'!S205</f>
        <v>6</v>
      </c>
      <c r="M205" s="65"/>
      <c r="N205" s="65"/>
      <c r="O205" s="65"/>
      <c r="P205" s="65"/>
      <c r="Q205" s="65">
        <f t="shared" si="17"/>
        <v>6</v>
      </c>
      <c r="R205" s="65"/>
      <c r="S205" s="65">
        <f t="shared" si="18"/>
        <v>6</v>
      </c>
      <c r="T205" s="66" t="s">
        <v>182</v>
      </c>
    </row>
    <row r="206" spans="1:21" ht="20" customHeight="1">
      <c r="A206" s="48" t="s">
        <v>182</v>
      </c>
      <c r="B206" s="49">
        <v>199</v>
      </c>
      <c r="C206" s="110" t="s">
        <v>418</v>
      </c>
      <c r="D206" s="111" t="s">
        <v>873</v>
      </c>
      <c r="E206" s="112" t="s">
        <v>201</v>
      </c>
      <c r="F206" s="113">
        <v>8</v>
      </c>
      <c r="G206" s="89">
        <v>4</v>
      </c>
      <c r="H206" s="105">
        <v>3</v>
      </c>
      <c r="I206" s="105">
        <v>4</v>
      </c>
      <c r="J206" s="104">
        <v>1</v>
      </c>
      <c r="K206" s="55">
        <f t="shared" si="14"/>
        <v>0</v>
      </c>
      <c r="L206" s="56">
        <f>'[2]April 2025'!S206</f>
        <v>7</v>
      </c>
      <c r="M206" s="56">
        <v>1</v>
      </c>
      <c r="N206" s="56"/>
      <c r="O206" s="56"/>
      <c r="P206" s="56"/>
      <c r="Q206" s="56">
        <f>L206+M206</f>
        <v>8</v>
      </c>
      <c r="R206" s="56"/>
      <c r="S206" s="56">
        <f t="shared" si="18"/>
        <v>8</v>
      </c>
      <c r="T206" s="114" t="s">
        <v>1037</v>
      </c>
    </row>
    <row r="207" spans="1:21" ht="20" customHeight="1">
      <c r="A207" s="58">
        <f>K207</f>
        <v>-1</v>
      </c>
      <c r="B207" s="59">
        <v>200</v>
      </c>
      <c r="C207" s="115" t="s">
        <v>874</v>
      </c>
      <c r="D207" s="116" t="s">
        <v>875</v>
      </c>
      <c r="E207" s="117" t="s">
        <v>876</v>
      </c>
      <c r="F207" s="118">
        <v>4</v>
      </c>
      <c r="G207" s="62">
        <v>2</v>
      </c>
      <c r="H207" s="106">
        <v>2</v>
      </c>
      <c r="I207" s="106">
        <v>1</v>
      </c>
      <c r="J207" s="107"/>
      <c r="K207" s="64">
        <f t="shared" si="14"/>
        <v>-1</v>
      </c>
      <c r="L207" s="65">
        <f>'[2]April 2025'!S207</f>
        <v>3</v>
      </c>
      <c r="M207" s="65"/>
      <c r="N207" s="65"/>
      <c r="O207" s="65"/>
      <c r="P207" s="65"/>
      <c r="Q207" s="65">
        <f t="shared" si="17"/>
        <v>3</v>
      </c>
      <c r="R207" s="65"/>
      <c r="S207" s="65">
        <f t="shared" si="18"/>
        <v>3</v>
      </c>
      <c r="T207" s="66"/>
    </row>
    <row r="208" spans="1:21" ht="20" customHeight="1">
      <c r="A208" s="48"/>
      <c r="B208" s="49">
        <v>201</v>
      </c>
      <c r="C208" s="110" t="s">
        <v>303</v>
      </c>
      <c r="D208" s="111" t="s">
        <v>877</v>
      </c>
      <c r="E208" s="112" t="s">
        <v>878</v>
      </c>
      <c r="F208" s="119">
        <v>2</v>
      </c>
      <c r="G208" s="89">
        <v>1</v>
      </c>
      <c r="H208" s="105">
        <v>1</v>
      </c>
      <c r="I208" s="105">
        <v>1</v>
      </c>
      <c r="J208" s="104"/>
      <c r="K208" s="55">
        <f t="shared" si="14"/>
        <v>0</v>
      </c>
      <c r="L208" s="56">
        <f>'[2]April 2025'!S208</f>
        <v>2</v>
      </c>
      <c r="M208" s="56"/>
      <c r="N208" s="56"/>
      <c r="O208" s="56"/>
      <c r="P208" s="56"/>
      <c r="Q208" s="56">
        <f t="shared" si="17"/>
        <v>2</v>
      </c>
      <c r="R208" s="56"/>
      <c r="S208" s="56">
        <f t="shared" si="18"/>
        <v>2</v>
      </c>
      <c r="T208" s="57"/>
    </row>
    <row r="209" spans="1:20" ht="20" customHeight="1">
      <c r="A209" s="58" t="s">
        <v>182</v>
      </c>
      <c r="B209" s="59">
        <v>202</v>
      </c>
      <c r="C209" s="115" t="s">
        <v>379</v>
      </c>
      <c r="D209" s="116" t="s">
        <v>195</v>
      </c>
      <c r="E209" s="117" t="s">
        <v>196</v>
      </c>
      <c r="F209" s="118">
        <v>30</v>
      </c>
      <c r="G209" s="62">
        <v>2</v>
      </c>
      <c r="H209" s="106"/>
      <c r="I209" s="410" t="s">
        <v>629</v>
      </c>
      <c r="J209" s="411"/>
      <c r="K209" s="64">
        <f t="shared" si="14"/>
        <v>0</v>
      </c>
      <c r="L209" s="65">
        <f>'[2]April 2025'!S209</f>
        <v>22</v>
      </c>
      <c r="M209" s="65"/>
      <c r="N209" s="65">
        <v>8</v>
      </c>
      <c r="O209" s="65"/>
      <c r="P209" s="65"/>
      <c r="Q209" s="65">
        <f>L209+N209</f>
        <v>30</v>
      </c>
      <c r="R209" s="65"/>
      <c r="S209" s="65">
        <f t="shared" si="18"/>
        <v>30</v>
      </c>
      <c r="T209" s="66" t="s">
        <v>1029</v>
      </c>
    </row>
    <row r="210" spans="1:20" ht="20" customHeight="1">
      <c r="A210" s="48">
        <f>K210</f>
        <v>-2</v>
      </c>
      <c r="B210" s="49">
        <v>203</v>
      </c>
      <c r="C210" s="110" t="s">
        <v>879</v>
      </c>
      <c r="D210" s="111" t="s">
        <v>880</v>
      </c>
      <c r="E210" s="112" t="s">
        <v>881</v>
      </c>
      <c r="F210" s="119">
        <v>2</v>
      </c>
      <c r="G210" s="89">
        <v>3</v>
      </c>
      <c r="H210" s="105" t="s">
        <v>182</v>
      </c>
      <c r="I210" s="105" t="s">
        <v>182</v>
      </c>
      <c r="J210" s="104"/>
      <c r="K210" s="55">
        <f t="shared" si="14"/>
        <v>-2</v>
      </c>
      <c r="L210" s="56">
        <f>'[2]April 2025'!S210</f>
        <v>0</v>
      </c>
      <c r="M210" s="56"/>
      <c r="N210" s="56"/>
      <c r="O210" s="56"/>
      <c r="P210" s="56"/>
      <c r="Q210" s="56">
        <f>L210-O210</f>
        <v>0</v>
      </c>
      <c r="R210" s="56"/>
      <c r="S210" s="56">
        <f t="shared" si="18"/>
        <v>0</v>
      </c>
      <c r="T210" s="57" t="s">
        <v>1006</v>
      </c>
    </row>
    <row r="211" spans="1:20" ht="20" customHeight="1">
      <c r="A211" s="58"/>
      <c r="B211" s="59">
        <v>204</v>
      </c>
      <c r="C211" s="115" t="s">
        <v>305</v>
      </c>
      <c r="D211" s="116" t="s">
        <v>882</v>
      </c>
      <c r="E211" s="117" t="s">
        <v>702</v>
      </c>
      <c r="F211" s="118">
        <v>2</v>
      </c>
      <c r="G211" s="62">
        <v>2</v>
      </c>
      <c r="H211" s="106">
        <v>1</v>
      </c>
      <c r="I211" s="106">
        <v>1</v>
      </c>
      <c r="J211" s="107"/>
      <c r="K211" s="64">
        <f t="shared" si="14"/>
        <v>0</v>
      </c>
      <c r="L211" s="65">
        <f>'[2]April 2025'!S211</f>
        <v>2</v>
      </c>
      <c r="M211" s="65"/>
      <c r="N211" s="65"/>
      <c r="O211" s="65"/>
      <c r="P211" s="65"/>
      <c r="Q211" s="65">
        <f t="shared" si="17"/>
        <v>2</v>
      </c>
      <c r="R211" s="65"/>
      <c r="S211" s="65">
        <f t="shared" si="18"/>
        <v>2</v>
      </c>
      <c r="T211" s="66"/>
    </row>
    <row r="212" spans="1:20" ht="20" customHeight="1">
      <c r="A212" s="48">
        <f>K212</f>
        <v>-5</v>
      </c>
      <c r="B212" s="49">
        <v>205</v>
      </c>
      <c r="C212" s="110" t="s">
        <v>252</v>
      </c>
      <c r="D212" s="111" t="s">
        <v>883</v>
      </c>
      <c r="E212" s="112" t="s">
        <v>251</v>
      </c>
      <c r="F212" s="119">
        <v>15</v>
      </c>
      <c r="G212" s="89">
        <v>4</v>
      </c>
      <c r="H212" s="105"/>
      <c r="I212" s="105"/>
      <c r="J212" s="104"/>
      <c r="K212" s="55">
        <f t="shared" si="14"/>
        <v>-5</v>
      </c>
      <c r="L212" s="56">
        <f>'[2]April 2025'!S212</f>
        <v>10</v>
      </c>
      <c r="M212" s="56"/>
      <c r="N212" s="56"/>
      <c r="O212" s="56"/>
      <c r="P212" s="56"/>
      <c r="Q212" s="56">
        <f t="shared" si="17"/>
        <v>10</v>
      </c>
      <c r="R212" s="56"/>
      <c r="S212" s="56">
        <f t="shared" si="18"/>
        <v>10</v>
      </c>
      <c r="T212" s="57"/>
    </row>
    <row r="213" spans="1:20" ht="20" customHeight="1">
      <c r="A213" s="58" t="s">
        <v>182</v>
      </c>
      <c r="B213" s="59">
        <v>206</v>
      </c>
      <c r="C213" s="115" t="s">
        <v>391</v>
      </c>
      <c r="D213" s="116" t="s">
        <v>884</v>
      </c>
      <c r="E213" s="117" t="s">
        <v>225</v>
      </c>
      <c r="F213" s="118">
        <v>10</v>
      </c>
      <c r="G213" s="62">
        <v>4</v>
      </c>
      <c r="H213" s="106"/>
      <c r="I213" s="410" t="s">
        <v>629</v>
      </c>
      <c r="J213" s="411"/>
      <c r="K213" s="64">
        <f t="shared" si="14"/>
        <v>37</v>
      </c>
      <c r="L213" s="65">
        <f>'[2]April 2025'!S213</f>
        <v>9</v>
      </c>
      <c r="M213" s="65"/>
      <c r="N213" s="65">
        <v>38</v>
      </c>
      <c r="O213" s="65"/>
      <c r="P213" s="65"/>
      <c r="Q213" s="65">
        <f>L213+N213</f>
        <v>47</v>
      </c>
      <c r="R213" s="65"/>
      <c r="S213" s="65">
        <f t="shared" si="18"/>
        <v>47</v>
      </c>
      <c r="T213" s="66" t="s">
        <v>1038</v>
      </c>
    </row>
    <row r="214" spans="1:20" ht="20" customHeight="1">
      <c r="A214" s="48"/>
      <c r="B214" s="49">
        <v>207</v>
      </c>
      <c r="C214" s="110" t="s">
        <v>885</v>
      </c>
      <c r="D214" s="111" t="s">
        <v>886</v>
      </c>
      <c r="E214" s="112" t="s">
        <v>887</v>
      </c>
      <c r="F214" s="119">
        <v>2</v>
      </c>
      <c r="G214" s="89">
        <v>2</v>
      </c>
      <c r="H214" s="105"/>
      <c r="I214" s="105"/>
      <c r="J214" s="104"/>
      <c r="K214" s="55">
        <f t="shared" si="14"/>
        <v>0</v>
      </c>
      <c r="L214" s="56">
        <f>'[2]April 2025'!S214</f>
        <v>2</v>
      </c>
      <c r="M214" s="56"/>
      <c r="N214" s="56"/>
      <c r="O214" s="56"/>
      <c r="P214" s="56"/>
      <c r="Q214" s="56">
        <f t="shared" si="17"/>
        <v>2</v>
      </c>
      <c r="R214" s="56"/>
      <c r="S214" s="56">
        <f t="shared" si="18"/>
        <v>2</v>
      </c>
      <c r="T214" s="57"/>
    </row>
    <row r="215" spans="1:20" ht="20" customHeight="1">
      <c r="A215" s="58"/>
      <c r="B215" s="59">
        <v>208</v>
      </c>
      <c r="C215" s="115" t="s">
        <v>888</v>
      </c>
      <c r="D215" s="116" t="s">
        <v>889</v>
      </c>
      <c r="E215" s="117" t="s">
        <v>890</v>
      </c>
      <c r="F215" s="118">
        <v>1</v>
      </c>
      <c r="G215" s="62">
        <v>4</v>
      </c>
      <c r="H215" s="63"/>
      <c r="I215" s="410" t="s">
        <v>629</v>
      </c>
      <c r="J215" s="411"/>
      <c r="K215" s="64">
        <f t="shared" si="14"/>
        <v>0</v>
      </c>
      <c r="L215" s="65">
        <f>'[2]April 2025'!S215</f>
        <v>1</v>
      </c>
      <c r="M215" s="65"/>
      <c r="N215" s="65"/>
      <c r="O215" s="65"/>
      <c r="P215" s="65"/>
      <c r="Q215" s="65">
        <f t="shared" si="17"/>
        <v>1</v>
      </c>
      <c r="R215" s="65"/>
      <c r="S215" s="65">
        <f t="shared" si="18"/>
        <v>1</v>
      </c>
      <c r="T215" s="66"/>
    </row>
    <row r="216" spans="1:20" ht="20" customHeight="1">
      <c r="A216" s="48"/>
      <c r="B216" s="49">
        <v>209</v>
      </c>
      <c r="C216" s="110" t="s">
        <v>891</v>
      </c>
      <c r="D216" s="111" t="s">
        <v>892</v>
      </c>
      <c r="E216" s="112" t="s">
        <v>957</v>
      </c>
      <c r="F216" s="119">
        <v>13</v>
      </c>
      <c r="G216" s="89">
        <v>4</v>
      </c>
      <c r="H216" s="54"/>
      <c r="I216" s="54"/>
      <c r="J216" s="54"/>
      <c r="K216" s="55">
        <f t="shared" si="14"/>
        <v>0</v>
      </c>
      <c r="L216" s="56">
        <f>'[2]April 2025'!S216</f>
        <v>13</v>
      </c>
      <c r="M216" s="56"/>
      <c r="N216" s="56"/>
      <c r="O216" s="56"/>
      <c r="P216" s="56"/>
      <c r="Q216" s="56">
        <f t="shared" si="17"/>
        <v>13</v>
      </c>
      <c r="R216" s="56"/>
      <c r="S216" s="56">
        <f t="shared" si="18"/>
        <v>13</v>
      </c>
      <c r="T216" s="57"/>
    </row>
    <row r="217" spans="1:20" ht="20" customHeight="1">
      <c r="A217" s="58"/>
      <c r="B217" s="59">
        <v>210</v>
      </c>
      <c r="C217" s="115" t="s">
        <v>894</v>
      </c>
      <c r="D217" s="116" t="s">
        <v>895</v>
      </c>
      <c r="E217" s="117" t="s">
        <v>896</v>
      </c>
      <c r="F217" s="118">
        <v>5</v>
      </c>
      <c r="G217" s="62">
        <v>4</v>
      </c>
      <c r="H217" s="63"/>
      <c r="I217" s="63"/>
      <c r="J217" s="63"/>
      <c r="K217" s="64">
        <f t="shared" si="14"/>
        <v>0</v>
      </c>
      <c r="L217" s="65">
        <f>'[2]April 2025'!S217</f>
        <v>5</v>
      </c>
      <c r="M217" s="65"/>
      <c r="N217" s="65"/>
      <c r="O217" s="65"/>
      <c r="P217" s="65"/>
      <c r="Q217" s="65">
        <f t="shared" si="17"/>
        <v>5</v>
      </c>
      <c r="R217" s="65"/>
      <c r="S217" s="65">
        <f t="shared" si="18"/>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4"/>
        <v>1</v>
      </c>
      <c r="L218" s="56">
        <f>'[2]April 2025'!S218</f>
        <v>3</v>
      </c>
      <c r="M218" s="56"/>
      <c r="N218" s="56"/>
      <c r="O218" s="56"/>
      <c r="P218" s="56"/>
      <c r="Q218" s="56">
        <f t="shared" si="17"/>
        <v>3</v>
      </c>
      <c r="R218" s="56"/>
      <c r="S218" s="56">
        <f t="shared" si="18"/>
        <v>3</v>
      </c>
      <c r="T218" s="57"/>
    </row>
    <row r="219" spans="1:20" ht="20" customHeight="1">
      <c r="A219" s="58"/>
      <c r="B219" s="59">
        <v>212</v>
      </c>
      <c r="C219" s="115" t="s">
        <v>374</v>
      </c>
      <c r="D219" s="116" t="s">
        <v>192</v>
      </c>
      <c r="E219" s="117" t="s">
        <v>193</v>
      </c>
      <c r="F219" s="118">
        <v>12</v>
      </c>
      <c r="G219" s="62">
        <v>4</v>
      </c>
      <c r="H219" s="103">
        <v>6</v>
      </c>
      <c r="I219" s="103">
        <v>5</v>
      </c>
      <c r="J219" s="103">
        <v>9</v>
      </c>
      <c r="K219" s="64">
        <f t="shared" si="14"/>
        <v>14</v>
      </c>
      <c r="L219" s="65">
        <f>'[2]April 2025'!S219</f>
        <v>26</v>
      </c>
      <c r="M219" s="65"/>
      <c r="N219" s="65"/>
      <c r="O219" s="65"/>
      <c r="P219" s="65"/>
      <c r="Q219" s="65">
        <f t="shared" si="17"/>
        <v>26</v>
      </c>
      <c r="R219" s="65"/>
      <c r="S219" s="65">
        <f t="shared" si="18"/>
        <v>26</v>
      </c>
      <c r="T219" s="121" t="s">
        <v>182</v>
      </c>
    </row>
    <row r="220" spans="1:20" ht="20" customHeight="1">
      <c r="A220" s="48"/>
      <c r="B220" s="49">
        <v>213</v>
      </c>
      <c r="C220" s="110" t="s">
        <v>897</v>
      </c>
      <c r="D220" s="111" t="s">
        <v>898</v>
      </c>
      <c r="E220" s="112" t="s">
        <v>194</v>
      </c>
      <c r="F220" s="119">
        <v>14</v>
      </c>
      <c r="G220" s="89">
        <v>4</v>
      </c>
      <c r="H220" s="120">
        <v>6</v>
      </c>
      <c r="I220" s="120">
        <v>8</v>
      </c>
      <c r="J220" s="120"/>
      <c r="K220" s="55">
        <f t="shared" si="14"/>
        <v>0</v>
      </c>
      <c r="L220" s="56">
        <f>'[2]April 2025'!S220</f>
        <v>14</v>
      </c>
      <c r="M220" s="56"/>
      <c r="N220" s="56"/>
      <c r="O220" s="56"/>
      <c r="P220" s="56"/>
      <c r="Q220" s="56">
        <f t="shared" si="17"/>
        <v>14</v>
      </c>
      <c r="R220" s="122"/>
      <c r="S220" s="56">
        <f t="shared" si="18"/>
        <v>14</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4"/>
        <v>-2</v>
      </c>
      <c r="L221" s="65">
        <f>'[2]April 2025'!S221</f>
        <v>0</v>
      </c>
      <c r="M221" s="65"/>
      <c r="N221" s="65"/>
      <c r="O221" s="65"/>
      <c r="P221" s="65"/>
      <c r="Q221" s="65">
        <f t="shared" si="17"/>
        <v>0</v>
      </c>
      <c r="R221" s="126"/>
      <c r="S221" s="65">
        <f t="shared" si="18"/>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4"/>
        <v>-6</v>
      </c>
      <c r="L222" s="56">
        <f>'[2]April 2025'!S222</f>
        <v>0</v>
      </c>
      <c r="M222" s="56"/>
      <c r="N222" s="56"/>
      <c r="O222" s="56"/>
      <c r="P222" s="56"/>
      <c r="Q222" s="56">
        <f t="shared" si="17"/>
        <v>0</v>
      </c>
      <c r="R222" s="122"/>
      <c r="S222" s="56">
        <f t="shared" si="18"/>
        <v>0</v>
      </c>
      <c r="T222" s="57" t="s">
        <v>182</v>
      </c>
    </row>
    <row r="223" spans="1:20" ht="20" customHeight="1">
      <c r="A223" s="130"/>
      <c r="B223" s="59">
        <v>216</v>
      </c>
      <c r="C223" s="131" t="s">
        <v>905</v>
      </c>
      <c r="D223" s="132" t="s">
        <v>906</v>
      </c>
      <c r="E223" s="133" t="s">
        <v>907</v>
      </c>
      <c r="F223" s="124">
        <v>0</v>
      </c>
      <c r="G223" s="74">
        <v>2</v>
      </c>
      <c r="H223" s="107"/>
      <c r="I223" s="107"/>
      <c r="J223" s="125"/>
      <c r="K223" s="64"/>
      <c r="L223" s="65">
        <f>'[2]April 2025'!S223</f>
        <v>3</v>
      </c>
      <c r="M223" s="65"/>
      <c r="N223" s="65"/>
      <c r="O223" s="65"/>
      <c r="P223" s="65"/>
      <c r="Q223" s="65">
        <f t="shared" si="17"/>
        <v>3</v>
      </c>
      <c r="R223" s="126"/>
      <c r="S223" s="65">
        <f t="shared" si="18"/>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'[2]April 2025'!S224</f>
        <v>0</v>
      </c>
      <c r="M224" s="56"/>
      <c r="N224" s="56"/>
      <c r="O224" s="56"/>
      <c r="P224" s="56"/>
      <c r="Q224" s="56">
        <f t="shared" si="17"/>
        <v>0</v>
      </c>
      <c r="R224" s="122"/>
      <c r="S224" s="56">
        <f t="shared" si="18"/>
        <v>0</v>
      </c>
      <c r="T224" s="139" t="s">
        <v>908</v>
      </c>
    </row>
    <row r="225" spans="1:20" ht="20" customHeight="1">
      <c r="A225" s="130"/>
      <c r="B225" s="59">
        <v>218</v>
      </c>
      <c r="C225" s="131" t="s">
        <v>912</v>
      </c>
      <c r="D225" s="132" t="s">
        <v>913</v>
      </c>
      <c r="E225" s="133" t="s">
        <v>914</v>
      </c>
      <c r="F225" s="124">
        <v>0</v>
      </c>
      <c r="G225" s="74">
        <v>2</v>
      </c>
      <c r="H225" s="107"/>
      <c r="I225" s="107"/>
      <c r="J225" s="125"/>
      <c r="K225" s="64"/>
      <c r="L225" s="65">
        <f>'[2]April 2025'!S225</f>
        <v>0</v>
      </c>
      <c r="M225" s="65"/>
      <c r="N225" s="65"/>
      <c r="O225" s="65"/>
      <c r="P225" s="65"/>
      <c r="Q225" s="65">
        <f t="shared" si="17"/>
        <v>0</v>
      </c>
      <c r="R225" s="65"/>
      <c r="S225" s="65">
        <f t="shared" si="18"/>
        <v>0</v>
      </c>
      <c r="T225" s="134" t="s">
        <v>182</v>
      </c>
    </row>
    <row r="226" spans="1:20" ht="20" customHeight="1">
      <c r="A226" s="135"/>
      <c r="B226" s="49">
        <v>219</v>
      </c>
      <c r="C226" s="136" t="s">
        <v>924</v>
      </c>
      <c r="D226" s="111" t="s">
        <v>925</v>
      </c>
      <c r="E226" s="112" t="s">
        <v>926</v>
      </c>
      <c r="F226" s="128">
        <v>0</v>
      </c>
      <c r="G226" s="69">
        <v>2</v>
      </c>
      <c r="H226" s="104"/>
      <c r="I226" s="104"/>
      <c r="J226" s="129"/>
      <c r="K226" s="55"/>
      <c r="L226" s="56">
        <f>'[2]April 2025'!S229</f>
        <v>0</v>
      </c>
      <c r="M226" s="56"/>
      <c r="N226" s="56"/>
      <c r="O226" s="56"/>
      <c r="P226" s="56"/>
      <c r="Q226" s="56">
        <f t="shared" si="17"/>
        <v>0</v>
      </c>
      <c r="R226" s="122"/>
      <c r="S226" s="56">
        <f t="shared" si="18"/>
        <v>0</v>
      </c>
      <c r="T226" s="139" t="s">
        <v>908</v>
      </c>
    </row>
    <row r="227" spans="1:20" ht="20" customHeight="1">
      <c r="A227" s="130"/>
      <c r="B227" s="59">
        <v>220</v>
      </c>
      <c r="C227" s="131" t="s">
        <v>931</v>
      </c>
      <c r="D227" s="142" t="s">
        <v>932</v>
      </c>
      <c r="E227" s="133" t="s">
        <v>933</v>
      </c>
      <c r="F227" s="124">
        <v>0</v>
      </c>
      <c r="G227" s="74"/>
      <c r="H227" s="107"/>
      <c r="I227" s="107"/>
      <c r="J227" s="143"/>
      <c r="K227" s="64"/>
      <c r="L227" s="65">
        <f>'[2]April 2025'!S231</f>
        <v>4</v>
      </c>
      <c r="M227" s="144"/>
      <c r="N227" s="144"/>
      <c r="O227" s="144"/>
      <c r="P227" s="144"/>
      <c r="Q227" s="65">
        <f t="shared" si="17"/>
        <v>4</v>
      </c>
      <c r="R227" s="144"/>
      <c r="S227" s="65">
        <f t="shared" si="18"/>
        <v>4</v>
      </c>
      <c r="T227" s="134" t="s">
        <v>678</v>
      </c>
    </row>
    <row r="228" spans="1:20" ht="20" customHeight="1">
      <c r="A228" s="135"/>
      <c r="B228" s="49">
        <v>221</v>
      </c>
      <c r="C228" s="136" t="s">
        <v>934</v>
      </c>
      <c r="D228" s="145" t="s">
        <v>935</v>
      </c>
      <c r="E228" s="138" t="s">
        <v>936</v>
      </c>
      <c r="F228" s="128">
        <v>0</v>
      </c>
      <c r="G228" s="69"/>
      <c r="H228" s="104"/>
      <c r="I228" s="104"/>
      <c r="J228" s="146"/>
      <c r="K228" s="55"/>
      <c r="L228" s="56">
        <f>'[2]April 2025'!S232</f>
        <v>1</v>
      </c>
      <c r="M228" s="141"/>
      <c r="N228" s="141"/>
      <c r="O228" s="141"/>
      <c r="P228" s="141"/>
      <c r="Q228" s="56">
        <f t="shared" si="17"/>
        <v>1</v>
      </c>
      <c r="R228" s="141"/>
      <c r="S228" s="56">
        <f t="shared" si="18"/>
        <v>1</v>
      </c>
      <c r="T228" s="139" t="s">
        <v>678</v>
      </c>
    </row>
    <row r="229" spans="1:20" ht="20" customHeight="1">
      <c r="A229" s="130"/>
      <c r="B229" s="59">
        <v>222</v>
      </c>
      <c r="C229" s="131" t="s">
        <v>938</v>
      </c>
      <c r="D229" s="142" t="s">
        <v>939</v>
      </c>
      <c r="E229" s="133" t="s">
        <v>940</v>
      </c>
      <c r="F229" s="124">
        <v>0</v>
      </c>
      <c r="G229" s="74"/>
      <c r="H229" s="107"/>
      <c r="I229" s="107"/>
      <c r="J229" s="143"/>
      <c r="K229" s="64"/>
      <c r="L229" s="65">
        <f>'[2]April 2025'!S233</f>
        <v>2</v>
      </c>
      <c r="M229" s="144"/>
      <c r="N229" s="144"/>
      <c r="O229" s="144"/>
      <c r="P229" s="144"/>
      <c r="Q229" s="65">
        <f t="shared" si="17"/>
        <v>2</v>
      </c>
      <c r="R229" s="144"/>
      <c r="S229" s="65">
        <f t="shared" si="18"/>
        <v>2</v>
      </c>
      <c r="T229" s="134" t="s">
        <v>678</v>
      </c>
    </row>
    <row r="230" spans="1:20" ht="20" customHeight="1">
      <c r="A230" s="135"/>
      <c r="B230" s="49">
        <v>223</v>
      </c>
      <c r="C230" s="136" t="s">
        <v>941</v>
      </c>
      <c r="D230" s="145" t="s">
        <v>942</v>
      </c>
      <c r="E230" s="138" t="s">
        <v>943</v>
      </c>
      <c r="F230" s="128">
        <v>0</v>
      </c>
      <c r="G230" s="69"/>
      <c r="H230" s="104"/>
      <c r="I230" s="104"/>
      <c r="J230" s="146"/>
      <c r="K230" s="55"/>
      <c r="L230" s="56">
        <f>'[2]April 2025'!S234</f>
        <v>11</v>
      </c>
      <c r="M230" s="141"/>
      <c r="N230" s="141"/>
      <c r="O230" s="141"/>
      <c r="P230" s="141"/>
      <c r="Q230" s="56">
        <f t="shared" si="17"/>
        <v>11</v>
      </c>
      <c r="R230" s="141"/>
      <c r="S230" s="56">
        <f>Q230-R230</f>
        <v>11</v>
      </c>
      <c r="T230" s="139" t="s">
        <v>182</v>
      </c>
    </row>
    <row r="231" spans="1:20" ht="23" customHeight="1" thickBot="1">
      <c r="A231" s="147">
        <f>SUM(A8:A222)</f>
        <v>-403</v>
      </c>
      <c r="B231" s="148"/>
      <c r="C231" s="149"/>
      <c r="D231" s="149"/>
      <c r="E231" s="149"/>
      <c r="F231" s="150">
        <f>SUM(F8:F226)</f>
        <v>1747</v>
      </c>
      <c r="G231" s="151"/>
      <c r="H231" s="415"/>
      <c r="I231" s="416"/>
      <c r="J231" s="417"/>
      <c r="K231" s="152"/>
      <c r="L231" s="150">
        <f>SUM(L8:L230)</f>
        <v>1483</v>
      </c>
      <c r="M231" s="153">
        <f>SUM(M8:M230)</f>
        <v>14</v>
      </c>
      <c r="N231" s="153">
        <f>SUM(N8:N230)</f>
        <v>143</v>
      </c>
      <c r="O231" s="153">
        <f>SUM(O8:O230)</f>
        <v>0</v>
      </c>
      <c r="P231" s="153"/>
      <c r="Q231" s="153">
        <f>SUM(Q8:Q230)</f>
        <v>1640</v>
      </c>
      <c r="R231" s="153">
        <f>SUM(R8:R230)</f>
        <v>3</v>
      </c>
      <c r="S231" s="153">
        <f>SUM(S8:S230)</f>
        <v>1637</v>
      </c>
      <c r="T231" s="154" t="s">
        <v>182</v>
      </c>
    </row>
    <row r="232" spans="1:20" ht="16.75" customHeight="1" thickTop="1">
      <c r="A232" s="29"/>
      <c r="B232" s="155"/>
      <c r="C232" s="27"/>
      <c r="D232" s="27"/>
      <c r="E232" s="27"/>
      <c r="F232" s="27"/>
      <c r="G232" s="28"/>
      <c r="H232" s="29"/>
      <c r="I232" s="29"/>
      <c r="J232" s="29"/>
      <c r="K232" s="30"/>
      <c r="L232" s="29"/>
      <c r="M232" s="29"/>
      <c r="N232" s="29"/>
      <c r="O232" s="29"/>
      <c r="P232" s="29"/>
      <c r="Q232" s="29"/>
      <c r="R232" s="29"/>
      <c r="S232" s="29"/>
      <c r="T232" s="32"/>
    </row>
    <row r="233" spans="1:20" ht="16.75" customHeight="1">
      <c r="A233" s="29"/>
      <c r="B233" s="155"/>
      <c r="C233" s="27"/>
      <c r="D233" s="27"/>
      <c r="E233" s="27"/>
      <c r="F233" s="27"/>
      <c r="G233" s="28"/>
      <c r="H233" s="29"/>
      <c r="I233" s="29"/>
      <c r="J233" s="29"/>
      <c r="K233" s="30"/>
      <c r="L233" s="29"/>
      <c r="M233" s="29"/>
      <c r="N233" s="29"/>
      <c r="O233" s="29"/>
      <c r="P233" s="29"/>
      <c r="Q233" s="29"/>
      <c r="R233" s="29"/>
      <c r="S233" s="29"/>
      <c r="T233" s="32"/>
    </row>
    <row r="234" spans="1:20" ht="16.75" customHeight="1">
      <c r="A234" s="29"/>
      <c r="B234" s="155"/>
      <c r="C234" s="27"/>
      <c r="D234" s="27"/>
      <c r="E234" s="27"/>
      <c r="F234" s="27"/>
      <c r="G234" s="28"/>
      <c r="H234" s="29"/>
      <c r="I234" s="29"/>
      <c r="J234" s="29"/>
      <c r="K234" s="30"/>
      <c r="L234" s="29"/>
      <c r="M234" s="29"/>
      <c r="N234" s="29"/>
      <c r="O234" s="29"/>
      <c r="P234" s="29"/>
      <c r="Q234" s="29"/>
      <c r="R234" s="29"/>
      <c r="S234" s="29"/>
      <c r="T234" s="32"/>
    </row>
    <row r="235" spans="1:20" ht="16.75" customHeight="1">
      <c r="A235" s="29"/>
      <c r="B235" s="155"/>
      <c r="C235" s="27"/>
      <c r="D235" s="27"/>
      <c r="E235" s="27"/>
      <c r="F235" s="27"/>
      <c r="G235" s="28"/>
      <c r="H235" s="29"/>
      <c r="I235" s="29"/>
      <c r="J235" s="29"/>
      <c r="K235" s="30"/>
      <c r="L235" s="29"/>
      <c r="M235" s="29"/>
      <c r="N235" s="29"/>
      <c r="O235" s="29"/>
      <c r="P235" s="29"/>
      <c r="Q235" s="29"/>
      <c r="R235" s="29"/>
      <c r="S235" s="29"/>
      <c r="T235" s="32"/>
    </row>
    <row r="236" spans="1:20" ht="16.75" customHeight="1">
      <c r="A236" s="29"/>
      <c r="B236" s="418" t="s">
        <v>944</v>
      </c>
      <c r="C236" s="418"/>
      <c r="D236" s="27"/>
      <c r="E236" s="29" t="s">
        <v>945</v>
      </c>
      <c r="F236" s="29"/>
      <c r="G236" s="29" t="s">
        <v>946</v>
      </c>
      <c r="H236" s="29"/>
      <c r="I236" s="29"/>
      <c r="J236" s="418"/>
      <c r="K236" s="418"/>
      <c r="L236" s="418"/>
      <c r="M236" s="29" t="s">
        <v>947</v>
      </c>
      <c r="N236" s="29"/>
      <c r="O236" s="29"/>
      <c r="P236" s="29"/>
      <c r="Q236" s="29"/>
      <c r="R236" s="418" t="s">
        <v>948</v>
      </c>
      <c r="S236" s="418"/>
      <c r="T236" s="418"/>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949</v>
      </c>
      <c r="C240" s="418"/>
      <c r="D240" s="27"/>
      <c r="E240" s="29" t="s">
        <v>950</v>
      </c>
      <c r="F240" s="418" t="s">
        <v>951</v>
      </c>
      <c r="G240" s="418"/>
      <c r="H240" s="418"/>
      <c r="I240" s="418"/>
      <c r="J240" s="418" t="s">
        <v>182</v>
      </c>
      <c r="K240" s="418"/>
      <c r="L240" s="418"/>
      <c r="M240" s="419" t="s">
        <v>952</v>
      </c>
      <c r="N240" s="419"/>
      <c r="O240" s="419"/>
      <c r="P240" s="419"/>
      <c r="Q240" s="419"/>
      <c r="R240" s="418" t="s">
        <v>953</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row r="243" spans="1:20" ht="16.75" customHeight="1"/>
    <row r="244" spans="1:20" ht="16.75" customHeight="1"/>
    <row r="245" spans="1:20" ht="16.75" customHeight="1"/>
    <row r="246" spans="1:20" ht="16.75" customHeight="1"/>
    <row r="247" spans="1:20" ht="16.75" customHeight="1"/>
    <row r="248" spans="1:20" ht="16.75" customHeight="1"/>
    <row r="249" spans="1:20" ht="16.75" customHeight="1"/>
    <row r="250" spans="1:20" ht="16.75" customHeight="1"/>
    <row r="251" spans="1:20" ht="16.75" customHeight="1"/>
  </sheetData>
  <mergeCells count="29">
    <mergeCell ref="H231:J231"/>
    <mergeCell ref="B236:C236"/>
    <mergeCell ref="J236:L236"/>
    <mergeCell ref="R236:T236"/>
    <mergeCell ref="B240:C240"/>
    <mergeCell ref="F240:I240"/>
    <mergeCell ref="J240:L240"/>
    <mergeCell ref="M240:Q240"/>
    <mergeCell ref="R240:T240"/>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88CB-565E-4A3A-B192-9E51CC9F75DE}">
  <sheetPr>
    <tabColor theme="5" tint="-0.249977111117893"/>
  </sheetPr>
  <dimension ref="A1:U251"/>
  <sheetViews>
    <sheetView rightToLeft="1" topLeftCell="B5" zoomScale="80" zoomScaleNormal="80" workbookViewId="0">
      <selection activeCell="D8" sqref="D8"/>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1039</v>
      </c>
      <c r="B4" s="399"/>
      <c r="C4" s="399"/>
      <c r="D4" s="399"/>
      <c r="E4" s="399"/>
      <c r="F4" s="399"/>
      <c r="G4" s="399"/>
      <c r="H4" s="399"/>
      <c r="I4" s="399"/>
      <c r="J4" s="399"/>
      <c r="K4" s="399"/>
      <c r="L4" s="399"/>
      <c r="M4" s="399"/>
      <c r="N4" s="399"/>
      <c r="O4" s="399"/>
      <c r="P4" s="399"/>
      <c r="Q4" s="399"/>
      <c r="R4" s="399"/>
      <c r="S4" s="399"/>
      <c r="T4" s="399"/>
    </row>
    <row r="5" spans="1:20" ht="20.5">
      <c r="A5" s="400" t="s">
        <v>1040</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'[2]May 2025'!S8</f>
        <v>71</v>
      </c>
      <c r="M8" s="56"/>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'[2]May 2025'!S9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'[2]May 2025'!S10</f>
        <v>0</v>
      </c>
      <c r="M10" s="56"/>
      <c r="N10" s="56"/>
      <c r="O10" s="56"/>
      <c r="P10" s="56"/>
      <c r="Q10" s="56">
        <f t="shared" ref="Q10:Q73" si="1">L10</f>
        <v>0</v>
      </c>
      <c r="R10" s="56"/>
      <c r="S10" s="56">
        <f t="shared" ref="S10:S73"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'[2]May 2025'!S11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4</v>
      </c>
      <c r="L12" s="56">
        <f>'[2]May 2025'!S12</f>
        <v>8</v>
      </c>
      <c r="M12" s="56"/>
      <c r="N12" s="56"/>
      <c r="O12" s="56"/>
      <c r="P12" s="56"/>
      <c r="Q12" s="56">
        <f t="shared" si="1"/>
        <v>8</v>
      </c>
      <c r="R12" s="56"/>
      <c r="S12" s="56">
        <f t="shared" si="2"/>
        <v>8</v>
      </c>
      <c r="T12" s="57"/>
    </row>
    <row r="13" spans="1:20" ht="20" customHeight="1">
      <c r="A13" s="58" t="s">
        <v>182</v>
      </c>
      <c r="B13" s="59">
        <v>6</v>
      </c>
      <c r="C13" s="77" t="s">
        <v>242</v>
      </c>
      <c r="D13" s="71" t="s">
        <v>465</v>
      </c>
      <c r="E13" s="72" t="s">
        <v>9</v>
      </c>
      <c r="F13" s="73">
        <v>6</v>
      </c>
      <c r="G13" s="74">
        <v>4</v>
      </c>
      <c r="H13" s="63">
        <v>1</v>
      </c>
      <c r="I13" s="63">
        <v>2</v>
      </c>
      <c r="J13" s="63">
        <v>1</v>
      </c>
      <c r="K13" s="64">
        <f t="shared" si="0"/>
        <v>0</v>
      </c>
      <c r="L13" s="65">
        <f>'[2]May 2025'!S13</f>
        <v>6</v>
      </c>
      <c r="M13" s="65"/>
      <c r="N13" s="65"/>
      <c r="O13" s="65"/>
      <c r="P13" s="65"/>
      <c r="Q13" s="65">
        <f t="shared" si="1"/>
        <v>6</v>
      </c>
      <c r="R13" s="65"/>
      <c r="S13" s="65">
        <f t="shared" si="2"/>
        <v>6</v>
      </c>
      <c r="T13" s="66" t="s">
        <v>182</v>
      </c>
    </row>
    <row r="14" spans="1:20" ht="20" customHeight="1">
      <c r="A14" s="48">
        <f>K14</f>
        <v>-6</v>
      </c>
      <c r="B14" s="49">
        <v>7</v>
      </c>
      <c r="C14" s="50" t="s">
        <v>243</v>
      </c>
      <c r="D14" s="51" t="s">
        <v>466</v>
      </c>
      <c r="E14" s="51" t="s">
        <v>467</v>
      </c>
      <c r="F14" s="52">
        <v>16</v>
      </c>
      <c r="G14" s="69">
        <v>4</v>
      </c>
      <c r="H14" s="54">
        <v>2</v>
      </c>
      <c r="I14" s="54">
        <v>8</v>
      </c>
      <c r="J14" s="54" t="s">
        <v>182</v>
      </c>
      <c r="K14" s="55">
        <f t="shared" si="0"/>
        <v>-6</v>
      </c>
      <c r="L14" s="56">
        <f>'[2]May 2025'!S14</f>
        <v>10</v>
      </c>
      <c r="M14" s="56"/>
      <c r="N14" s="56"/>
      <c r="O14" s="56"/>
      <c r="P14" s="56"/>
      <c r="Q14" s="56">
        <f t="shared" si="1"/>
        <v>10</v>
      </c>
      <c r="R14" s="56"/>
      <c r="S14" s="56">
        <f t="shared" si="2"/>
        <v>10</v>
      </c>
      <c r="T14" s="78" t="s">
        <v>468</v>
      </c>
    </row>
    <row r="15" spans="1:20" ht="20" customHeight="1">
      <c r="A15" s="58"/>
      <c r="B15" s="59">
        <v>8</v>
      </c>
      <c r="C15" s="70" t="s">
        <v>338</v>
      </c>
      <c r="D15" s="71" t="s">
        <v>469</v>
      </c>
      <c r="E15" s="71" t="s">
        <v>106</v>
      </c>
      <c r="F15" s="73">
        <v>3</v>
      </c>
      <c r="G15" s="74">
        <v>4</v>
      </c>
      <c r="H15" s="63">
        <v>1</v>
      </c>
      <c r="I15" s="63">
        <v>2</v>
      </c>
      <c r="J15" s="63">
        <v>2</v>
      </c>
      <c r="K15" s="64">
        <f t="shared" si="0"/>
        <v>2</v>
      </c>
      <c r="L15" s="65">
        <f>'[2]May 2025'!S15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'[2]May 2025'!S16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'[2]May 2025'!S17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'[2]May 2025'!S18</f>
        <v>1</v>
      </c>
      <c r="M18" s="56"/>
      <c r="N18" s="56"/>
      <c r="O18" s="56"/>
      <c r="P18" s="56"/>
      <c r="Q18" s="56">
        <f t="shared" si="1"/>
        <v>1</v>
      </c>
      <c r="R18" s="56"/>
      <c r="S18" s="56">
        <f t="shared" si="2"/>
        <v>1</v>
      </c>
      <c r="T18" s="57" t="s">
        <v>182</v>
      </c>
    </row>
    <row r="19" spans="1:20" ht="20" customHeight="1">
      <c r="A19" s="58" t="s">
        <v>182</v>
      </c>
      <c r="B19" s="59">
        <v>12</v>
      </c>
      <c r="C19" s="70" t="s">
        <v>336</v>
      </c>
      <c r="D19" s="71" t="s">
        <v>477</v>
      </c>
      <c r="E19" s="72" t="s">
        <v>103</v>
      </c>
      <c r="F19" s="73">
        <v>24</v>
      </c>
      <c r="G19" s="62">
        <v>4</v>
      </c>
      <c r="H19" s="63">
        <v>5</v>
      </c>
      <c r="I19" s="63">
        <v>5</v>
      </c>
      <c r="J19" s="63">
        <v>12</v>
      </c>
      <c r="K19" s="64">
        <f t="shared" si="0"/>
        <v>2</v>
      </c>
      <c r="L19" s="65">
        <f>'[2]May 2025'!S19</f>
        <v>22</v>
      </c>
      <c r="M19" s="65">
        <v>4</v>
      </c>
      <c r="N19" s="65"/>
      <c r="O19" s="65"/>
      <c r="P19" s="65"/>
      <c r="Q19" s="65">
        <f>L19+M19</f>
        <v>26</v>
      </c>
      <c r="R19" s="65"/>
      <c r="S19" s="65">
        <f t="shared" si="2"/>
        <v>26</v>
      </c>
      <c r="T19" s="66" t="s">
        <v>1041</v>
      </c>
    </row>
    <row r="20" spans="1:20" ht="20" customHeight="1">
      <c r="A20" s="48"/>
      <c r="B20" s="49">
        <v>13</v>
      </c>
      <c r="C20" s="50" t="s">
        <v>332</v>
      </c>
      <c r="D20" s="51" t="s">
        <v>479</v>
      </c>
      <c r="E20" s="51" t="s">
        <v>480</v>
      </c>
      <c r="F20" s="52">
        <v>13</v>
      </c>
      <c r="G20" s="69">
        <v>4</v>
      </c>
      <c r="H20" s="54">
        <v>5</v>
      </c>
      <c r="I20" s="54">
        <v>10</v>
      </c>
      <c r="J20" s="54" t="s">
        <v>182</v>
      </c>
      <c r="K20" s="55">
        <f t="shared" si="0"/>
        <v>2</v>
      </c>
      <c r="L20" s="56">
        <f>'[2]May 2025'!S20</f>
        <v>15</v>
      </c>
      <c r="M20" s="56"/>
      <c r="N20" s="56"/>
      <c r="O20" s="56"/>
      <c r="P20" s="56"/>
      <c r="Q20" s="56">
        <f t="shared" si="1"/>
        <v>15</v>
      </c>
      <c r="R20" s="56"/>
      <c r="S20" s="56">
        <f t="shared" si="2"/>
        <v>15</v>
      </c>
      <c r="T20" s="57" t="s">
        <v>182</v>
      </c>
    </row>
    <row r="21" spans="1:20" ht="20" customHeight="1">
      <c r="A21" s="58"/>
      <c r="B21" s="59">
        <v>14</v>
      </c>
      <c r="C21" s="70" t="s">
        <v>331</v>
      </c>
      <c r="D21" s="71" t="s">
        <v>482</v>
      </c>
      <c r="E21" s="71" t="s">
        <v>483</v>
      </c>
      <c r="F21" s="73">
        <v>6</v>
      </c>
      <c r="G21" s="74">
        <v>3</v>
      </c>
      <c r="H21" s="63">
        <v>2</v>
      </c>
      <c r="I21" s="63">
        <v>6</v>
      </c>
      <c r="J21" s="63">
        <v>5</v>
      </c>
      <c r="K21" s="64">
        <f t="shared" si="0"/>
        <v>7</v>
      </c>
      <c r="L21" s="65">
        <f>'[2]May 2025'!S21</f>
        <v>11</v>
      </c>
      <c r="M21" s="65">
        <v>2</v>
      </c>
      <c r="N21" s="65"/>
      <c r="O21" s="65"/>
      <c r="P21" s="65"/>
      <c r="Q21" s="65">
        <f>L21+M21</f>
        <v>13</v>
      </c>
      <c r="R21" s="65"/>
      <c r="S21" s="65">
        <f t="shared" si="2"/>
        <v>13</v>
      </c>
      <c r="T21" s="66" t="s">
        <v>1042</v>
      </c>
    </row>
    <row r="22" spans="1:20" ht="20" customHeight="1">
      <c r="A22" s="48"/>
      <c r="B22" s="49">
        <v>15</v>
      </c>
      <c r="C22" s="50" t="s">
        <v>311</v>
      </c>
      <c r="D22" s="51" t="s">
        <v>484</v>
      </c>
      <c r="E22" s="51" t="s">
        <v>61</v>
      </c>
      <c r="F22" s="52">
        <v>4</v>
      </c>
      <c r="G22" s="69">
        <v>3</v>
      </c>
      <c r="H22" s="54">
        <v>1</v>
      </c>
      <c r="I22" s="54">
        <v>2</v>
      </c>
      <c r="J22" s="54">
        <v>3</v>
      </c>
      <c r="K22" s="55">
        <f t="shared" si="0"/>
        <v>2</v>
      </c>
      <c r="L22" s="56">
        <f>'[2]May 2025'!S22</f>
        <v>6</v>
      </c>
      <c r="M22" s="56"/>
      <c r="N22" s="56"/>
      <c r="O22" s="56"/>
      <c r="P22" s="56"/>
      <c r="Q22" s="56">
        <f t="shared" si="1"/>
        <v>6</v>
      </c>
      <c r="R22" s="56"/>
      <c r="S22" s="56">
        <f t="shared" si="2"/>
        <v>6</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'[2]May 2025'!S23</f>
        <v>0</v>
      </c>
      <c r="M23" s="65"/>
      <c r="N23" s="65"/>
      <c r="O23" s="65"/>
      <c r="P23" s="65"/>
      <c r="Q23" s="65">
        <f t="shared" si="1"/>
        <v>0</v>
      </c>
      <c r="R23" s="65"/>
      <c r="S23" s="65">
        <f t="shared" si="2"/>
        <v>0</v>
      </c>
      <c r="T23" s="78" t="s">
        <v>488</v>
      </c>
    </row>
    <row r="24" spans="1:20" ht="20" customHeight="1">
      <c r="A24" s="48">
        <f>K24</f>
        <v>-2</v>
      </c>
      <c r="B24" s="49">
        <v>17</v>
      </c>
      <c r="C24" s="50" t="s">
        <v>368</v>
      </c>
      <c r="D24" s="51" t="s">
        <v>489</v>
      </c>
      <c r="E24" s="51" t="s">
        <v>490</v>
      </c>
      <c r="F24" s="52">
        <v>3</v>
      </c>
      <c r="G24" s="69">
        <v>4</v>
      </c>
      <c r="H24" s="54"/>
      <c r="I24" s="54">
        <v>1</v>
      </c>
      <c r="J24" s="54"/>
      <c r="K24" s="55">
        <f t="shared" si="0"/>
        <v>-2</v>
      </c>
      <c r="L24" s="56">
        <f>'[2]May 2025'!S24</f>
        <v>1</v>
      </c>
      <c r="M24" s="56"/>
      <c r="N24" s="56"/>
      <c r="O24" s="56"/>
      <c r="P24" s="56"/>
      <c r="Q24" s="56">
        <f t="shared" si="1"/>
        <v>1</v>
      </c>
      <c r="R24" s="56"/>
      <c r="S24" s="56">
        <f t="shared" si="2"/>
        <v>1</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'[2]May 2025'!S25</f>
        <v>13</v>
      </c>
      <c r="M25" s="65"/>
      <c r="N25" s="65"/>
      <c r="O25" s="65"/>
      <c r="P25" s="65"/>
      <c r="Q25" s="65">
        <f t="shared" si="1"/>
        <v>13</v>
      </c>
      <c r="R25" s="65"/>
      <c r="S25" s="65">
        <f t="shared" si="2"/>
        <v>13</v>
      </c>
      <c r="T25" s="66" t="s">
        <v>182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'[2]May 2025'!S26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'[2]May 2025'!S27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'[2]May 2025'!S28</f>
        <v>4</v>
      </c>
      <c r="M28" s="56"/>
      <c r="N28" s="56"/>
      <c r="O28" s="56"/>
      <c r="P28" s="56"/>
      <c r="Q28" s="56">
        <f t="shared" si="1"/>
        <v>4</v>
      </c>
      <c r="R28" s="56"/>
      <c r="S28" s="56">
        <f t="shared" si="2"/>
        <v>4</v>
      </c>
      <c r="T28" s="57"/>
    </row>
    <row r="29" spans="1:20" ht="20" customHeight="1">
      <c r="A29" s="58">
        <f>K29</f>
        <v>-5</v>
      </c>
      <c r="B29" s="59">
        <v>22</v>
      </c>
      <c r="C29" s="70" t="s">
        <v>325</v>
      </c>
      <c r="D29" s="71" t="s">
        <v>498</v>
      </c>
      <c r="E29" s="71" t="s">
        <v>97</v>
      </c>
      <c r="F29" s="73">
        <v>14</v>
      </c>
      <c r="G29" s="74">
        <v>4</v>
      </c>
      <c r="H29" s="63">
        <v>1</v>
      </c>
      <c r="I29" s="63">
        <v>4</v>
      </c>
      <c r="J29" s="63">
        <v>2</v>
      </c>
      <c r="K29" s="64">
        <f t="shared" si="0"/>
        <v>-5</v>
      </c>
      <c r="L29" s="65">
        <f>'[2]May 2025'!S29</f>
        <v>9</v>
      </c>
      <c r="M29" s="65"/>
      <c r="N29" s="65"/>
      <c r="O29" s="65"/>
      <c r="P29" s="65"/>
      <c r="Q29" s="65">
        <f t="shared" si="1"/>
        <v>9</v>
      </c>
      <c r="R29" s="65"/>
      <c r="S29" s="65">
        <f t="shared" si="2"/>
        <v>9</v>
      </c>
      <c r="T29" s="78" t="s">
        <v>499</v>
      </c>
    </row>
    <row r="30" spans="1:20" ht="20" customHeight="1">
      <c r="A30" s="48"/>
      <c r="B30" s="49">
        <v>23</v>
      </c>
      <c r="C30" s="50" t="s">
        <v>375</v>
      </c>
      <c r="D30" s="51" t="s">
        <v>500</v>
      </c>
      <c r="E30" s="51" t="s">
        <v>501</v>
      </c>
      <c r="F30" s="52">
        <v>8</v>
      </c>
      <c r="G30" s="69">
        <v>4</v>
      </c>
      <c r="H30" s="54"/>
      <c r="I30" s="54"/>
      <c r="J30" s="54"/>
      <c r="K30" s="55">
        <f t="shared" si="0"/>
        <v>4</v>
      </c>
      <c r="L30" s="56">
        <f>'[2]May 2025'!S30</f>
        <v>12</v>
      </c>
      <c r="M30" s="56"/>
      <c r="N30" s="56"/>
      <c r="O30" s="56"/>
      <c r="P30" s="56"/>
      <c r="Q30" s="56">
        <f t="shared" si="1"/>
        <v>12</v>
      </c>
      <c r="R30" s="56"/>
      <c r="S30" s="56">
        <f t="shared" si="2"/>
        <v>12</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'[2]May 2025'!S31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'[2]May 2025'!S32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'[2]May 2025'!S33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'[2]May 2025'!S34</f>
        <v>4</v>
      </c>
      <c r="M34" s="56"/>
      <c r="N34" s="56"/>
      <c r="O34" s="56"/>
      <c r="P34" s="56"/>
      <c r="Q34" s="56">
        <f t="shared" si="1"/>
        <v>4</v>
      </c>
      <c r="R34" s="56"/>
      <c r="S34" s="56">
        <f t="shared" si="2"/>
        <v>4</v>
      </c>
      <c r="T34" s="57" t="s">
        <v>182</v>
      </c>
    </row>
    <row r="35" spans="1:20" ht="20" customHeight="1">
      <c r="A35" s="58">
        <f>K35</f>
        <v>-2</v>
      </c>
      <c r="B35" s="59">
        <v>28</v>
      </c>
      <c r="C35" s="60" t="s">
        <v>507</v>
      </c>
      <c r="D35" s="61" t="s">
        <v>508</v>
      </c>
      <c r="E35" s="81" t="s">
        <v>509</v>
      </c>
      <c r="F35" s="59">
        <v>2</v>
      </c>
      <c r="G35" s="74">
        <v>1</v>
      </c>
      <c r="H35" s="63"/>
      <c r="I35" s="63"/>
      <c r="J35" s="63"/>
      <c r="K35" s="64">
        <f t="shared" si="0"/>
        <v>-2</v>
      </c>
      <c r="L35" s="65">
        <f>'[2]May 2025'!S35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'[2]May 2025'!S36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'[2]May 2025'!S37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'[2]May 2025'!S38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'[2]May 2025'!S39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'[2]May 2025'!S40</f>
        <v>2</v>
      </c>
      <c r="M40" s="56"/>
      <c r="N40" s="56"/>
      <c r="O40" s="56"/>
      <c r="P40" s="56"/>
      <c r="Q40" s="56">
        <f t="shared" si="1"/>
        <v>2</v>
      </c>
      <c r="R40" s="56"/>
      <c r="S40" s="56">
        <f t="shared" si="2"/>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1"/>
        <v>3</v>
      </c>
      <c r="R41" s="65"/>
      <c r="S41" s="65">
        <f t="shared" si="2"/>
        <v>3</v>
      </c>
      <c r="T41" s="66"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'[2]May 2025'!S42</f>
        <v>0</v>
      </c>
      <c r="M42" s="56"/>
      <c r="N42" s="56"/>
      <c r="O42" s="56"/>
      <c r="P42" s="56"/>
      <c r="Q42" s="56">
        <f t="shared" si="1"/>
        <v>0</v>
      </c>
      <c r="R42" s="56"/>
      <c r="S42" s="56">
        <f t="shared" si="2"/>
        <v>0</v>
      </c>
      <c r="T42" s="78" t="s">
        <v>522</v>
      </c>
    </row>
    <row r="43" spans="1:20" ht="20" customHeight="1">
      <c r="A43" s="58" t="s">
        <v>182</v>
      </c>
      <c r="B43" s="59">
        <v>36</v>
      </c>
      <c r="C43" s="70" t="s">
        <v>333</v>
      </c>
      <c r="D43" s="83" t="s">
        <v>523</v>
      </c>
      <c r="E43" s="71" t="s">
        <v>92</v>
      </c>
      <c r="F43" s="73">
        <v>8</v>
      </c>
      <c r="G43" s="74">
        <v>1</v>
      </c>
      <c r="H43" s="63">
        <v>3</v>
      </c>
      <c r="I43" s="63">
        <v>5</v>
      </c>
      <c r="J43" s="63">
        <v>1</v>
      </c>
      <c r="K43" s="64">
        <f t="shared" si="0"/>
        <v>1</v>
      </c>
      <c r="L43" s="65">
        <f>'[2]May 2025'!S43</f>
        <v>9</v>
      </c>
      <c r="M43" s="65"/>
      <c r="N43" s="65"/>
      <c r="O43" s="65"/>
      <c r="P43" s="65"/>
      <c r="Q43" s="65">
        <f t="shared" si="1"/>
        <v>9</v>
      </c>
      <c r="R43" s="65"/>
      <c r="S43" s="65">
        <f t="shared" si="2"/>
        <v>9</v>
      </c>
      <c r="T43" s="66" t="s">
        <v>182</v>
      </c>
    </row>
    <row r="44" spans="1:20" ht="20" customHeight="1">
      <c r="A44" s="48"/>
      <c r="B44" s="49">
        <v>37</v>
      </c>
      <c r="C44" s="50" t="s">
        <v>247</v>
      </c>
      <c r="D44" s="51" t="s">
        <v>524</v>
      </c>
      <c r="E44" s="51" t="s">
        <v>525</v>
      </c>
      <c r="F44" s="52">
        <v>2</v>
      </c>
      <c r="G44" s="69">
        <v>3</v>
      </c>
      <c r="H44" s="54">
        <v>1</v>
      </c>
      <c r="I44" s="54">
        <v>1</v>
      </c>
      <c r="J44" s="54"/>
      <c r="K44" s="55">
        <f t="shared" si="0"/>
        <v>0</v>
      </c>
      <c r="L44" s="56">
        <f>'[2]May 2025'!S44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'[2]May 2025'!S45</f>
        <v>4</v>
      </c>
      <c r="M45" s="65"/>
      <c r="N45" s="65"/>
      <c r="O45" s="65"/>
      <c r="P45" s="65"/>
      <c r="Q45" s="65">
        <f t="shared" si="1"/>
        <v>4</v>
      </c>
      <c r="R45" s="65"/>
      <c r="S45" s="65">
        <f t="shared" si="2"/>
        <v>4</v>
      </c>
      <c r="T45" s="66" t="s">
        <v>182</v>
      </c>
    </row>
    <row r="46" spans="1:20" ht="20" customHeight="1">
      <c r="A46" s="48">
        <f>K46</f>
        <v>-6</v>
      </c>
      <c r="B46" s="49">
        <v>39</v>
      </c>
      <c r="C46" s="50" t="s">
        <v>324</v>
      </c>
      <c r="D46" s="51" t="s">
        <v>527</v>
      </c>
      <c r="E46" s="51" t="s">
        <v>83</v>
      </c>
      <c r="F46" s="52">
        <v>9</v>
      </c>
      <c r="G46" s="69">
        <v>4</v>
      </c>
      <c r="H46" s="54" t="s">
        <v>182</v>
      </c>
      <c r="I46" s="54">
        <v>3</v>
      </c>
      <c r="J46" s="54"/>
      <c r="K46" s="55">
        <f t="shared" si="0"/>
        <v>-6</v>
      </c>
      <c r="L46" s="56">
        <f>'[2]May 2025'!S46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'[2]May 2025'!S47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3</v>
      </c>
      <c r="J48" s="54"/>
      <c r="K48" s="55">
        <f t="shared" si="0"/>
        <v>1</v>
      </c>
      <c r="L48" s="56">
        <f>'[2]May 2025'!S48</f>
        <v>5</v>
      </c>
      <c r="M48" s="56"/>
      <c r="N48" s="56"/>
      <c r="O48" s="56"/>
      <c r="P48" s="56"/>
      <c r="Q48" s="56">
        <f t="shared" si="1"/>
        <v>5</v>
      </c>
      <c r="R48" s="56"/>
      <c r="S48" s="56">
        <f t="shared" si="2"/>
        <v>5</v>
      </c>
      <c r="T48" s="57"/>
    </row>
    <row r="49" spans="1:20" ht="20" customHeight="1">
      <c r="A49" s="58"/>
      <c r="B49" s="59">
        <v>42</v>
      </c>
      <c r="C49" s="60" t="s">
        <v>282</v>
      </c>
      <c r="D49" s="61" t="s">
        <v>535</v>
      </c>
      <c r="E49" s="61" t="s">
        <v>416</v>
      </c>
      <c r="F49" s="59">
        <v>4</v>
      </c>
      <c r="G49" s="74">
        <v>3</v>
      </c>
      <c r="H49" s="63">
        <v>2</v>
      </c>
      <c r="I49" s="63">
        <v>2</v>
      </c>
      <c r="J49" s="63">
        <v>1</v>
      </c>
      <c r="K49" s="64">
        <f t="shared" si="0"/>
        <v>1</v>
      </c>
      <c r="L49" s="65">
        <f>'[2]May 2025'!S49</f>
        <v>4</v>
      </c>
      <c r="M49" s="65">
        <v>1</v>
      </c>
      <c r="N49" s="65"/>
      <c r="O49" s="65"/>
      <c r="P49" s="65"/>
      <c r="Q49" s="65">
        <f>L49+M49</f>
        <v>5</v>
      </c>
      <c r="R49" s="65"/>
      <c r="S49" s="65">
        <f t="shared" si="2"/>
        <v>5</v>
      </c>
      <c r="T49" s="66" t="s">
        <v>1043</v>
      </c>
    </row>
    <row r="50" spans="1:20" ht="20" customHeight="1">
      <c r="A50" s="48">
        <f>K50</f>
        <v>-1</v>
      </c>
      <c r="B50" s="49">
        <v>43</v>
      </c>
      <c r="C50" s="50" t="s">
        <v>291</v>
      </c>
      <c r="D50" s="51" t="s">
        <v>536</v>
      </c>
      <c r="E50" s="82" t="s">
        <v>259</v>
      </c>
      <c r="F50" s="52">
        <v>4</v>
      </c>
      <c r="G50" s="69">
        <v>4</v>
      </c>
      <c r="H50" s="54">
        <v>1</v>
      </c>
      <c r="I50" s="54">
        <v>2</v>
      </c>
      <c r="J50" s="54"/>
      <c r="K50" s="55">
        <f t="shared" si="0"/>
        <v>-1</v>
      </c>
      <c r="L50" s="56">
        <f>'[2]May 2025'!S50</f>
        <v>3</v>
      </c>
      <c r="M50" s="56"/>
      <c r="N50" s="56"/>
      <c r="O50" s="56"/>
      <c r="P50" s="56"/>
      <c r="Q50" s="56">
        <f t="shared" si="1"/>
        <v>3</v>
      </c>
      <c r="R50" s="56"/>
      <c r="S50" s="56">
        <f t="shared" si="2"/>
        <v>3</v>
      </c>
      <c r="T50" s="57"/>
    </row>
    <row r="51" spans="1:20" ht="20" customHeight="1">
      <c r="A51" s="58">
        <f>K51</f>
        <v>-2</v>
      </c>
      <c r="B51" s="59">
        <v>44</v>
      </c>
      <c r="C51" s="70" t="s">
        <v>537</v>
      </c>
      <c r="D51" s="71" t="s">
        <v>538</v>
      </c>
      <c r="E51" s="84" t="s">
        <v>539</v>
      </c>
      <c r="F51" s="73">
        <v>2</v>
      </c>
      <c r="G51" s="74">
        <v>2</v>
      </c>
      <c r="H51" s="63" t="s">
        <v>182</v>
      </c>
      <c r="I51" s="63"/>
      <c r="J51" s="63"/>
      <c r="K51" s="64">
        <f t="shared" si="0"/>
        <v>-2</v>
      </c>
      <c r="L51" s="65">
        <f>'[2]May 2025'!S51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'[2]May 2025'!S52</f>
        <v>2</v>
      </c>
      <c r="M52" s="56"/>
      <c r="N52" s="56"/>
      <c r="O52" s="56"/>
      <c r="P52" s="56"/>
      <c r="Q52" s="56">
        <f t="shared" si="1"/>
        <v>2</v>
      </c>
      <c r="R52" s="56"/>
      <c r="S52" s="56">
        <f t="shared" si="2"/>
        <v>2</v>
      </c>
      <c r="T52" s="57" t="s">
        <v>182</v>
      </c>
    </row>
    <row r="53" spans="1:20" ht="20" customHeight="1">
      <c r="A53" s="58" t="s">
        <v>182</v>
      </c>
      <c r="B53" s="59">
        <v>46</v>
      </c>
      <c r="C53" s="70" t="s">
        <v>280</v>
      </c>
      <c r="D53" s="71" t="s">
        <v>543</v>
      </c>
      <c r="E53" s="85" t="s">
        <v>544</v>
      </c>
      <c r="F53" s="73">
        <v>2</v>
      </c>
      <c r="G53" s="74">
        <v>2</v>
      </c>
      <c r="H53" s="63">
        <v>1</v>
      </c>
      <c r="I53" s="63"/>
      <c r="J53" s="63"/>
      <c r="K53" s="64">
        <f t="shared" si="0"/>
        <v>6</v>
      </c>
      <c r="L53" s="65">
        <f>'[2]May 2025'!S53</f>
        <v>8</v>
      </c>
      <c r="M53" s="65"/>
      <c r="N53" s="65"/>
      <c r="O53" s="65"/>
      <c r="P53" s="65"/>
      <c r="Q53" s="65">
        <f t="shared" si="1"/>
        <v>8</v>
      </c>
      <c r="R53" s="65"/>
      <c r="S53" s="65">
        <f t="shared" si="2"/>
        <v>8</v>
      </c>
      <c r="T53" s="66" t="s">
        <v>182</v>
      </c>
    </row>
    <row r="54" spans="1:20" ht="20" customHeight="1">
      <c r="A54" s="48">
        <f t="shared" ref="A54:A58" si="3">K54</f>
        <v>-1</v>
      </c>
      <c r="B54" s="49">
        <v>47</v>
      </c>
      <c r="C54" s="50" t="s">
        <v>545</v>
      </c>
      <c r="D54" s="51" t="s">
        <v>546</v>
      </c>
      <c r="E54" s="86" t="s">
        <v>547</v>
      </c>
      <c r="F54" s="52">
        <v>2</v>
      </c>
      <c r="G54" s="69">
        <v>2</v>
      </c>
      <c r="H54" s="54">
        <v>1</v>
      </c>
      <c r="I54" s="54"/>
      <c r="J54" s="54"/>
      <c r="K54" s="55">
        <f t="shared" si="0"/>
        <v>-1</v>
      </c>
      <c r="L54" s="56">
        <f>'[2]May 2025'!S54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'[2]May 2025'!S55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'[2]May 2025'!S56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'[2]May 2025'!S57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'[2]May 2025'!S58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6</v>
      </c>
      <c r="L59" s="65">
        <f>'[2]May 2025'!S59</f>
        <v>10</v>
      </c>
      <c r="M59" s="65"/>
      <c r="N59" s="65"/>
      <c r="O59" s="65"/>
      <c r="P59" s="65"/>
      <c r="Q59" s="65">
        <f t="shared" si="1"/>
        <v>10</v>
      </c>
      <c r="R59" s="65"/>
      <c r="S59" s="65">
        <f t="shared" si="2"/>
        <v>10</v>
      </c>
      <c r="T59" s="66"/>
    </row>
    <row r="60" spans="1:20" ht="20" customHeight="1">
      <c r="A60" s="48">
        <f>K60</f>
        <v>-1</v>
      </c>
      <c r="B60" s="49">
        <v>53</v>
      </c>
      <c r="C60" s="50" t="s">
        <v>560</v>
      </c>
      <c r="D60" s="51" t="s">
        <v>561</v>
      </c>
      <c r="E60" s="51" t="s">
        <v>562</v>
      </c>
      <c r="F60" s="52">
        <v>2</v>
      </c>
      <c r="G60" s="69">
        <v>2</v>
      </c>
      <c r="H60" s="54">
        <v>1</v>
      </c>
      <c r="I60" s="54" t="s">
        <v>182</v>
      </c>
      <c r="J60" s="54"/>
      <c r="K60" s="55">
        <f t="shared" si="0"/>
        <v>-1</v>
      </c>
      <c r="L60" s="56">
        <f>'[2]May 2025'!S60</f>
        <v>1</v>
      </c>
      <c r="M60" s="56"/>
      <c r="N60" s="56"/>
      <c r="O60" s="56"/>
      <c r="P60" s="56"/>
      <c r="Q60" s="56">
        <f t="shared" si="1"/>
        <v>1</v>
      </c>
      <c r="R60" s="56"/>
      <c r="S60" s="56">
        <f t="shared" si="2"/>
        <v>1</v>
      </c>
      <c r="T60" s="57" t="s">
        <v>182</v>
      </c>
    </row>
    <row r="61" spans="1:20" ht="20" customHeight="1">
      <c r="A61" s="58">
        <f>K61</f>
        <v>-8</v>
      </c>
      <c r="B61" s="59">
        <v>54</v>
      </c>
      <c r="C61" s="70" t="s">
        <v>279</v>
      </c>
      <c r="D61" s="71" t="s">
        <v>563</v>
      </c>
      <c r="E61" s="84" t="s">
        <v>173</v>
      </c>
      <c r="F61" s="73">
        <v>13</v>
      </c>
      <c r="G61" s="74">
        <v>2</v>
      </c>
      <c r="H61" s="63">
        <v>2</v>
      </c>
      <c r="I61" s="63">
        <v>3</v>
      </c>
      <c r="J61" s="63"/>
      <c r="K61" s="64">
        <f t="shared" si="0"/>
        <v>-8</v>
      </c>
      <c r="L61" s="65">
        <f>'[2]May 2025'!S61</f>
        <v>5</v>
      </c>
      <c r="M61" s="65"/>
      <c r="N61" s="65"/>
      <c r="O61" s="65"/>
      <c r="P61" s="65"/>
      <c r="Q61" s="65">
        <f t="shared" si="1"/>
        <v>5</v>
      </c>
      <c r="R61" s="65"/>
      <c r="S61" s="65">
        <f t="shared" si="2"/>
        <v>5</v>
      </c>
      <c r="T61" s="66" t="s">
        <v>182</v>
      </c>
    </row>
    <row r="62" spans="1:20" ht="20" customHeight="1">
      <c r="A62" s="48"/>
      <c r="B62" s="49">
        <v>55</v>
      </c>
      <c r="C62" s="50" t="s">
        <v>335</v>
      </c>
      <c r="D62" s="51" t="s">
        <v>565</v>
      </c>
      <c r="E62" s="86" t="s">
        <v>276</v>
      </c>
      <c r="F62" s="52">
        <v>2</v>
      </c>
      <c r="G62" s="69">
        <v>2</v>
      </c>
      <c r="H62" s="54">
        <v>1</v>
      </c>
      <c r="I62" s="54">
        <v>1</v>
      </c>
      <c r="J62" s="54"/>
      <c r="K62" s="55">
        <f t="shared" si="0"/>
        <v>0</v>
      </c>
      <c r="L62" s="56">
        <f>'[2]May 2025'!S62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'[2]May 2025'!S63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'[2]May 2025'!S64</f>
        <v>5</v>
      </c>
      <c r="M64" s="56"/>
      <c r="N64" s="56"/>
      <c r="O64" s="56"/>
      <c r="P64" s="56"/>
      <c r="Q64" s="56">
        <f t="shared" si="1"/>
        <v>5</v>
      </c>
      <c r="R64" s="56"/>
      <c r="S64" s="56">
        <f t="shared" si="2"/>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'[2]May 2025'!S65</f>
        <v>5</v>
      </c>
      <c r="M65" s="65"/>
      <c r="N65" s="65"/>
      <c r="O65" s="65"/>
      <c r="P65" s="65"/>
      <c r="Q65" s="65">
        <f t="shared" si="1"/>
        <v>5</v>
      </c>
      <c r="R65" s="65"/>
      <c r="S65" s="65">
        <f t="shared" si="2"/>
        <v>5</v>
      </c>
      <c r="T65" s="66" t="s">
        <v>182</v>
      </c>
      <c r="U65" s="33" t="s">
        <v>182</v>
      </c>
    </row>
    <row r="66" spans="1:21" ht="20" customHeight="1">
      <c r="A66" s="48"/>
      <c r="B66" s="49">
        <v>59</v>
      </c>
      <c r="C66" s="50" t="s">
        <v>364</v>
      </c>
      <c r="D66" s="51" t="s">
        <v>571</v>
      </c>
      <c r="E66" s="51" t="s">
        <v>572</v>
      </c>
      <c r="F66" s="52">
        <v>12</v>
      </c>
      <c r="G66" s="69">
        <v>1</v>
      </c>
      <c r="H66" s="54">
        <v>2</v>
      </c>
      <c r="I66" s="54">
        <v>8</v>
      </c>
      <c r="J66" s="54">
        <v>12</v>
      </c>
      <c r="K66" s="55">
        <f t="shared" si="0"/>
        <v>10</v>
      </c>
      <c r="L66" s="56">
        <f>'[2]May 2025'!S66</f>
        <v>22</v>
      </c>
      <c r="M66" s="56"/>
      <c r="N66" s="56"/>
      <c r="O66" s="56"/>
      <c r="P66" s="56"/>
      <c r="Q66" s="56">
        <f t="shared" si="1"/>
        <v>22</v>
      </c>
      <c r="R66" s="56"/>
      <c r="S66" s="56">
        <f t="shared" si="2"/>
        <v>22</v>
      </c>
      <c r="T66" s="57"/>
    </row>
    <row r="67" spans="1:21" ht="20" customHeight="1">
      <c r="A67" s="58">
        <f>K67</f>
        <v>-3</v>
      </c>
      <c r="B67" s="59">
        <v>60</v>
      </c>
      <c r="C67" s="70" t="s">
        <v>363</v>
      </c>
      <c r="D67" s="71" t="s">
        <v>573</v>
      </c>
      <c r="E67" s="71" t="s">
        <v>167</v>
      </c>
      <c r="F67" s="73">
        <v>16</v>
      </c>
      <c r="G67" s="74">
        <v>2</v>
      </c>
      <c r="H67" s="63">
        <v>3</v>
      </c>
      <c r="I67" s="63">
        <v>4</v>
      </c>
      <c r="J67" s="63">
        <v>6</v>
      </c>
      <c r="K67" s="64">
        <f t="shared" si="0"/>
        <v>-3</v>
      </c>
      <c r="L67" s="65">
        <f>'[2]May 2025'!S67</f>
        <v>13</v>
      </c>
      <c r="M67" s="65"/>
      <c r="N67" s="65"/>
      <c r="O67" s="65"/>
      <c r="P67" s="65"/>
      <c r="Q67" s="65">
        <f t="shared" si="1"/>
        <v>13</v>
      </c>
      <c r="R67" s="65"/>
      <c r="S67" s="65">
        <f t="shared" si="2"/>
        <v>13</v>
      </c>
      <c r="T67" s="66"/>
    </row>
    <row r="68" spans="1:21" ht="20" customHeight="1">
      <c r="A68" s="48"/>
      <c r="B68" s="49">
        <v>61</v>
      </c>
      <c r="C68" s="50" t="s">
        <v>575</v>
      </c>
      <c r="D68" s="51" t="s">
        <v>576</v>
      </c>
      <c r="E68" s="51" t="s">
        <v>577</v>
      </c>
      <c r="F68" s="52">
        <v>18</v>
      </c>
      <c r="G68" s="69">
        <v>4</v>
      </c>
      <c r="H68" s="54">
        <v>7</v>
      </c>
      <c r="I68" s="54">
        <v>7</v>
      </c>
      <c r="J68" s="54">
        <v>8</v>
      </c>
      <c r="K68" s="55">
        <f t="shared" si="0"/>
        <v>4</v>
      </c>
      <c r="L68" s="56">
        <f>'[2]May 2025'!S68</f>
        <v>22</v>
      </c>
      <c r="M68" s="56"/>
      <c r="N68" s="56"/>
      <c r="O68" s="56"/>
      <c r="P68" s="56"/>
      <c r="Q68" s="56">
        <f t="shared" si="1"/>
        <v>22</v>
      </c>
      <c r="R68" s="56"/>
      <c r="S68" s="56">
        <f t="shared" si="2"/>
        <v>22</v>
      </c>
      <c r="T68" s="57"/>
    </row>
    <row r="69" spans="1:21" ht="20" customHeight="1">
      <c r="A69" s="58">
        <f>K69</f>
        <v>-1</v>
      </c>
      <c r="B69" s="59">
        <v>62</v>
      </c>
      <c r="C69" s="70" t="s">
        <v>390</v>
      </c>
      <c r="D69" s="71" t="s">
        <v>579</v>
      </c>
      <c r="E69" s="71" t="s">
        <v>50</v>
      </c>
      <c r="F69" s="73">
        <v>4</v>
      </c>
      <c r="G69" s="74">
        <v>3</v>
      </c>
      <c r="H69" s="63">
        <v>1</v>
      </c>
      <c r="I69" s="63">
        <v>2</v>
      </c>
      <c r="J69" s="63"/>
      <c r="K69" s="64">
        <f t="shared" si="0"/>
        <v>-1</v>
      </c>
      <c r="L69" s="65">
        <f>'[2]May 2025'!S69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'[2]May 2025'!S70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3</v>
      </c>
      <c r="L71" s="65">
        <f>'[2]May 2025'!S71</f>
        <v>11</v>
      </c>
      <c r="M71" s="65"/>
      <c r="N71" s="65"/>
      <c r="O71" s="65"/>
      <c r="P71" s="65"/>
      <c r="Q71" s="65">
        <f t="shared" si="1"/>
        <v>11</v>
      </c>
      <c r="R71" s="65"/>
      <c r="S71" s="65">
        <f t="shared" si="2"/>
        <v>11</v>
      </c>
      <c r="T71" s="66" t="s">
        <v>182</v>
      </c>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'[2]May 2025'!S72</f>
        <v>0</v>
      </c>
      <c r="M72" s="56"/>
      <c r="N72" s="56"/>
      <c r="O72" s="56"/>
      <c r="P72" s="56"/>
      <c r="Q72" s="56">
        <f t="shared" si="1"/>
        <v>0</v>
      </c>
      <c r="R72" s="56"/>
      <c r="S72" s="56">
        <f t="shared" si="2"/>
        <v>0</v>
      </c>
      <c r="T72" s="57"/>
    </row>
    <row r="73" spans="1:21" ht="20" customHeight="1">
      <c r="A73" s="58">
        <f t="shared" si="4"/>
        <v>-1</v>
      </c>
      <c r="B73" s="59">
        <v>66</v>
      </c>
      <c r="C73" s="70" t="s">
        <v>287</v>
      </c>
      <c r="D73" s="71" t="s">
        <v>587</v>
      </c>
      <c r="E73" s="71" t="s">
        <v>588</v>
      </c>
      <c r="F73" s="73">
        <v>6</v>
      </c>
      <c r="G73" s="74">
        <v>4</v>
      </c>
      <c r="H73" s="63">
        <v>2</v>
      </c>
      <c r="I73" s="63">
        <v>3</v>
      </c>
      <c r="J73" s="63"/>
      <c r="K73" s="64">
        <f t="shared" si="5"/>
        <v>-1</v>
      </c>
      <c r="L73" s="65">
        <f>'[2]May 2025'!S73</f>
        <v>5</v>
      </c>
      <c r="M73" s="65"/>
      <c r="N73" s="65"/>
      <c r="O73" s="65"/>
      <c r="P73" s="65"/>
      <c r="Q73" s="65">
        <f t="shared" si="1"/>
        <v>5</v>
      </c>
      <c r="R73" s="65"/>
      <c r="S73" s="65">
        <f t="shared" si="2"/>
        <v>5</v>
      </c>
      <c r="T73" s="66"/>
    </row>
    <row r="74" spans="1:21" ht="20" customHeight="1">
      <c r="A74" s="48">
        <f t="shared" si="4"/>
        <v>-2</v>
      </c>
      <c r="B74" s="49">
        <v>67</v>
      </c>
      <c r="C74" s="50" t="s">
        <v>302</v>
      </c>
      <c r="D74" s="88" t="s">
        <v>589</v>
      </c>
      <c r="E74" s="88" t="s">
        <v>267</v>
      </c>
      <c r="F74" s="52">
        <v>8</v>
      </c>
      <c r="G74" s="69">
        <v>4</v>
      </c>
      <c r="H74" s="54">
        <v>1</v>
      </c>
      <c r="I74" s="54">
        <v>3</v>
      </c>
      <c r="J74" s="54"/>
      <c r="K74" s="55">
        <f t="shared" si="5"/>
        <v>-2</v>
      </c>
      <c r="L74" s="56">
        <f>'[2]May 2025'!S74</f>
        <v>6</v>
      </c>
      <c r="M74" s="56"/>
      <c r="N74" s="56"/>
      <c r="O74" s="56"/>
      <c r="P74" s="56"/>
      <c r="Q74" s="56">
        <f t="shared" ref="Q74:Q137" si="6">L74</f>
        <v>6</v>
      </c>
      <c r="R74" s="56"/>
      <c r="S74" s="56">
        <f t="shared" ref="S74:S137" si="7">Q74</f>
        <v>6</v>
      </c>
      <c r="T74" s="57" t="s">
        <v>182</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'[2]May 2025'!S75</f>
        <v>1</v>
      </c>
      <c r="M75" s="65"/>
      <c r="N75" s="65"/>
      <c r="O75" s="65"/>
      <c r="P75" s="65"/>
      <c r="Q75" s="65">
        <f t="shared" si="6"/>
        <v>1</v>
      </c>
      <c r="R75" s="65"/>
      <c r="S75" s="65">
        <f t="shared" si="7"/>
        <v>1</v>
      </c>
      <c r="T75" s="66" t="s">
        <v>182</v>
      </c>
    </row>
    <row r="76" spans="1:21" ht="20" customHeight="1">
      <c r="A76" s="48">
        <f t="shared" si="4"/>
        <v>-4</v>
      </c>
      <c r="B76" s="49">
        <v>69</v>
      </c>
      <c r="C76" s="90" t="s">
        <v>593</v>
      </c>
      <c r="D76" s="67" t="s">
        <v>594</v>
      </c>
      <c r="E76" s="91" t="s">
        <v>595</v>
      </c>
      <c r="F76" s="68">
        <v>4</v>
      </c>
      <c r="G76" s="69">
        <v>4</v>
      </c>
      <c r="H76" s="54"/>
      <c r="I76" s="54"/>
      <c r="J76" s="54"/>
      <c r="K76" s="55">
        <f t="shared" si="5"/>
        <v>-4</v>
      </c>
      <c r="L76" s="56">
        <f>'[2]May 2025'!S76</f>
        <v>0</v>
      </c>
      <c r="M76" s="56"/>
      <c r="N76" s="56"/>
      <c r="O76" s="56"/>
      <c r="P76" s="56"/>
      <c r="Q76" s="56">
        <f t="shared" si="6"/>
        <v>0</v>
      </c>
      <c r="R76" s="56"/>
      <c r="S76" s="56">
        <f t="shared" si="7"/>
        <v>0</v>
      </c>
      <c r="T76" s="57"/>
    </row>
    <row r="77" spans="1:21" ht="20" customHeight="1">
      <c r="A77" s="58" t="s">
        <v>182</v>
      </c>
      <c r="B77" s="59">
        <v>70</v>
      </c>
      <c r="C77" s="70" t="s">
        <v>357</v>
      </c>
      <c r="D77" s="71" t="s">
        <v>596</v>
      </c>
      <c r="E77" s="71" t="s">
        <v>147</v>
      </c>
      <c r="F77" s="73">
        <v>8</v>
      </c>
      <c r="G77" s="74">
        <v>1</v>
      </c>
      <c r="H77" s="63">
        <v>2</v>
      </c>
      <c r="I77" s="63">
        <v>2</v>
      </c>
      <c r="J77" s="63">
        <v>4</v>
      </c>
      <c r="K77" s="64">
        <f t="shared" si="5"/>
        <v>0</v>
      </c>
      <c r="L77" s="65">
        <f>'[2]May 2025'!S77</f>
        <v>8</v>
      </c>
      <c r="M77" s="65"/>
      <c r="N77" s="65"/>
      <c r="O77" s="65"/>
      <c r="P77" s="65"/>
      <c r="Q77" s="65">
        <f t="shared" si="6"/>
        <v>8</v>
      </c>
      <c r="R77" s="65"/>
      <c r="S77" s="65">
        <f t="shared" si="7"/>
        <v>8</v>
      </c>
      <c r="T77" s="66" t="s">
        <v>182</v>
      </c>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'[2]May 2025'!S78</f>
        <v>8</v>
      </c>
      <c r="M78" s="56"/>
      <c r="N78" s="56"/>
      <c r="O78" s="56"/>
      <c r="P78" s="56"/>
      <c r="Q78" s="56">
        <f t="shared" si="6"/>
        <v>8</v>
      </c>
      <c r="R78" s="56"/>
      <c r="S78" s="56">
        <f t="shared" si="7"/>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'[2]May 2025'!S79</f>
        <v>5</v>
      </c>
      <c r="M79" s="65"/>
      <c r="N79" s="65"/>
      <c r="O79" s="65"/>
      <c r="P79" s="65"/>
      <c r="Q79" s="65">
        <f t="shared" si="6"/>
        <v>5</v>
      </c>
      <c r="R79" s="65"/>
      <c r="S79" s="65">
        <f t="shared" si="7"/>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'[2]May 2025'!S80</f>
        <v>1</v>
      </c>
      <c r="M80" s="56"/>
      <c r="N80" s="56"/>
      <c r="O80" s="56"/>
      <c r="P80" s="56"/>
      <c r="Q80" s="56">
        <f t="shared" si="6"/>
        <v>1</v>
      </c>
      <c r="R80" s="56"/>
      <c r="S80" s="56">
        <f t="shared" si="7"/>
        <v>1</v>
      </c>
      <c r="T80" s="57" t="s">
        <v>182</v>
      </c>
    </row>
    <row r="81" spans="1:20" ht="20" customHeight="1">
      <c r="A81" s="58"/>
      <c r="B81" s="59">
        <v>74</v>
      </c>
      <c r="C81" s="70" t="s">
        <v>346</v>
      </c>
      <c r="D81" s="71" t="s">
        <v>605</v>
      </c>
      <c r="E81" s="71" t="s">
        <v>121</v>
      </c>
      <c r="F81" s="73">
        <v>17</v>
      </c>
      <c r="G81" s="74">
        <v>4</v>
      </c>
      <c r="H81" s="63">
        <v>6</v>
      </c>
      <c r="I81" s="63">
        <v>7</v>
      </c>
      <c r="J81" s="63">
        <v>5</v>
      </c>
      <c r="K81" s="64">
        <f t="shared" si="5"/>
        <v>1</v>
      </c>
      <c r="L81" s="65">
        <f>'[2]May 2025'!S81</f>
        <v>17</v>
      </c>
      <c r="M81" s="65">
        <v>1</v>
      </c>
      <c r="N81" s="65"/>
      <c r="O81" s="65"/>
      <c r="P81" s="65"/>
      <c r="Q81" s="65">
        <f>L81+M81</f>
        <v>18</v>
      </c>
      <c r="R81" s="65"/>
      <c r="S81" s="65">
        <f t="shared" si="7"/>
        <v>18</v>
      </c>
      <c r="T81" s="66" t="s">
        <v>1044</v>
      </c>
    </row>
    <row r="82" spans="1:20" ht="20" customHeight="1">
      <c r="A82" s="48"/>
      <c r="B82" s="49">
        <v>75</v>
      </c>
      <c r="C82" s="50" t="s">
        <v>347</v>
      </c>
      <c r="D82" s="51" t="s">
        <v>606</v>
      </c>
      <c r="E82" s="51" t="s">
        <v>124</v>
      </c>
      <c r="F82" s="52">
        <v>17</v>
      </c>
      <c r="G82" s="69">
        <v>2</v>
      </c>
      <c r="H82" s="54">
        <v>10</v>
      </c>
      <c r="I82" s="54">
        <v>6</v>
      </c>
      <c r="J82" s="54">
        <v>7</v>
      </c>
      <c r="K82" s="55">
        <f t="shared" si="5"/>
        <v>6</v>
      </c>
      <c r="L82" s="56">
        <f>'[2]May 2025'!S82</f>
        <v>22</v>
      </c>
      <c r="M82" s="56">
        <v>1</v>
      </c>
      <c r="N82" s="56"/>
      <c r="O82" s="56"/>
      <c r="P82" s="56"/>
      <c r="Q82" s="56">
        <f>L82+M82</f>
        <v>23</v>
      </c>
      <c r="R82" s="56"/>
      <c r="S82" s="56">
        <f t="shared" si="7"/>
        <v>23</v>
      </c>
      <c r="T82" s="57" t="s">
        <v>1045</v>
      </c>
    </row>
    <row r="83" spans="1:20" ht="20" customHeight="1">
      <c r="A83" s="58"/>
      <c r="B83" s="59">
        <v>76</v>
      </c>
      <c r="C83" s="60" t="s">
        <v>348</v>
      </c>
      <c r="D83" s="61" t="s">
        <v>608</v>
      </c>
      <c r="E83" s="61" t="s">
        <v>206</v>
      </c>
      <c r="F83" s="59">
        <v>10</v>
      </c>
      <c r="G83" s="74">
        <v>2</v>
      </c>
      <c r="H83" s="63">
        <v>3</v>
      </c>
      <c r="I83" s="63">
        <v>6</v>
      </c>
      <c r="J83" s="63">
        <v>7</v>
      </c>
      <c r="K83" s="64">
        <f t="shared" si="5"/>
        <v>6</v>
      </c>
      <c r="L83" s="65">
        <f>'[2]May 2025'!S83</f>
        <v>16</v>
      </c>
      <c r="M83" s="65"/>
      <c r="N83" s="65"/>
      <c r="O83" s="65"/>
      <c r="P83" s="65"/>
      <c r="Q83" s="65">
        <f t="shared" si="6"/>
        <v>16</v>
      </c>
      <c r="R83" s="65"/>
      <c r="S83" s="65">
        <f t="shared" si="7"/>
        <v>16</v>
      </c>
      <c r="T83" s="66" t="s">
        <v>182</v>
      </c>
    </row>
    <row r="84" spans="1:20" ht="20" customHeight="1">
      <c r="A84" s="48">
        <f>K84</f>
        <v>-2</v>
      </c>
      <c r="B84" s="49">
        <v>77</v>
      </c>
      <c r="C84" s="50" t="s">
        <v>352</v>
      </c>
      <c r="D84" s="51" t="s">
        <v>610</v>
      </c>
      <c r="E84" s="51" t="s">
        <v>131</v>
      </c>
      <c r="F84" s="52">
        <v>4</v>
      </c>
      <c r="G84" s="69">
        <v>1</v>
      </c>
      <c r="H84" s="54">
        <v>1</v>
      </c>
      <c r="I84" s="54">
        <v>2</v>
      </c>
      <c r="J84" s="54"/>
      <c r="K84" s="55">
        <f t="shared" si="5"/>
        <v>-2</v>
      </c>
      <c r="L84" s="56">
        <f>'[2]May 2025'!S84</f>
        <v>2</v>
      </c>
      <c r="M84" s="56"/>
      <c r="N84" s="56"/>
      <c r="O84" s="56"/>
      <c r="P84" s="56"/>
      <c r="Q84" s="56">
        <f t="shared" si="6"/>
        <v>2</v>
      </c>
      <c r="R84" s="56"/>
      <c r="S84" s="56">
        <f t="shared" si="7"/>
        <v>2</v>
      </c>
      <c r="T84" s="57" t="s">
        <v>182</v>
      </c>
    </row>
    <row r="85" spans="1:20" ht="20" customHeight="1">
      <c r="A85" s="58" t="s">
        <v>182</v>
      </c>
      <c r="B85" s="59">
        <v>78</v>
      </c>
      <c r="C85" s="70" t="s">
        <v>322</v>
      </c>
      <c r="D85" s="71" t="s">
        <v>611</v>
      </c>
      <c r="E85" s="71" t="s">
        <v>612</v>
      </c>
      <c r="F85" s="73">
        <v>6</v>
      </c>
      <c r="G85" s="74">
        <v>2</v>
      </c>
      <c r="H85" s="63">
        <v>1</v>
      </c>
      <c r="I85" s="63">
        <v>2</v>
      </c>
      <c r="J85" s="63"/>
      <c r="K85" s="64">
        <f t="shared" si="5"/>
        <v>0</v>
      </c>
      <c r="L85" s="65">
        <f>'[2]May 2025'!S85</f>
        <v>6</v>
      </c>
      <c r="M85" s="65"/>
      <c r="N85" s="65"/>
      <c r="O85" s="65"/>
      <c r="P85" s="65"/>
      <c r="Q85" s="65">
        <f t="shared" si="6"/>
        <v>6</v>
      </c>
      <c r="R85" s="65"/>
      <c r="S85" s="65">
        <f t="shared" si="7"/>
        <v>6</v>
      </c>
      <c r="T85" s="66" t="s">
        <v>182</v>
      </c>
    </row>
    <row r="86" spans="1:20" ht="20" customHeight="1">
      <c r="A86" s="48">
        <f>K86</f>
        <v>-3</v>
      </c>
      <c r="B86" s="49">
        <v>79</v>
      </c>
      <c r="C86" s="50" t="s">
        <v>614</v>
      </c>
      <c r="D86" s="51" t="s">
        <v>615</v>
      </c>
      <c r="E86" s="51" t="s">
        <v>616</v>
      </c>
      <c r="F86" s="52">
        <v>4</v>
      </c>
      <c r="G86" s="69">
        <v>1</v>
      </c>
      <c r="H86" s="54">
        <v>1</v>
      </c>
      <c r="I86" s="54"/>
      <c r="J86" s="54"/>
      <c r="K86" s="55">
        <f t="shared" si="5"/>
        <v>-3</v>
      </c>
      <c r="L86" s="56">
        <f>'[2]May 2025'!S86</f>
        <v>1</v>
      </c>
      <c r="M86" s="56"/>
      <c r="N86" s="56"/>
      <c r="O86" s="56"/>
      <c r="P86" s="56"/>
      <c r="Q86" s="56">
        <f t="shared" si="6"/>
        <v>1</v>
      </c>
      <c r="R86" s="56"/>
      <c r="S86" s="56">
        <f t="shared" si="7"/>
        <v>1</v>
      </c>
      <c r="T86" s="57"/>
    </row>
    <row r="87" spans="1:20" ht="20" customHeight="1">
      <c r="A87" s="58"/>
      <c r="B87" s="59">
        <v>80</v>
      </c>
      <c r="C87" s="70" t="s">
        <v>617</v>
      </c>
      <c r="D87" s="71" t="s">
        <v>618</v>
      </c>
      <c r="E87" s="72" t="s">
        <v>619</v>
      </c>
      <c r="F87" s="73">
        <v>10</v>
      </c>
      <c r="G87" s="74">
        <v>4</v>
      </c>
      <c r="H87" s="63">
        <v>5</v>
      </c>
      <c r="I87" s="63">
        <v>5</v>
      </c>
      <c r="J87" s="63"/>
      <c r="K87" s="64">
        <f t="shared" si="5"/>
        <v>0</v>
      </c>
      <c r="L87" s="65">
        <f>'[2]May 2025'!S87</f>
        <v>10</v>
      </c>
      <c r="M87" s="65"/>
      <c r="N87" s="65"/>
      <c r="O87" s="65"/>
      <c r="P87" s="65"/>
      <c r="Q87" s="65">
        <f t="shared" si="6"/>
        <v>10</v>
      </c>
      <c r="R87" s="65"/>
      <c r="S87" s="65">
        <f t="shared" si="7"/>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'[2]May 2025'!S88</f>
        <v>1</v>
      </c>
      <c r="M88" s="56"/>
      <c r="N88" s="56"/>
      <c r="O88" s="56"/>
      <c r="P88" s="56"/>
      <c r="Q88" s="56">
        <f t="shared" si="6"/>
        <v>1</v>
      </c>
      <c r="R88" s="56"/>
      <c r="S88" s="56">
        <f t="shared" si="7"/>
        <v>1</v>
      </c>
      <c r="T88" s="57"/>
    </row>
    <row r="89" spans="1:20" ht="20" customHeight="1">
      <c r="A89" s="58">
        <f>K89</f>
        <v>-1</v>
      </c>
      <c r="B89" s="59">
        <v>82</v>
      </c>
      <c r="C89" s="70" t="s">
        <v>623</v>
      </c>
      <c r="D89" s="71" t="s">
        <v>624</v>
      </c>
      <c r="E89" s="71" t="s">
        <v>625</v>
      </c>
      <c r="F89" s="73">
        <v>10</v>
      </c>
      <c r="G89" s="74">
        <v>4</v>
      </c>
      <c r="H89" s="63">
        <v>5</v>
      </c>
      <c r="I89" s="63">
        <v>4</v>
      </c>
      <c r="J89" s="63"/>
      <c r="K89" s="64">
        <f t="shared" si="5"/>
        <v>-1</v>
      </c>
      <c r="L89" s="65">
        <f>'[2]May 2025'!S89</f>
        <v>9</v>
      </c>
      <c r="M89" s="65"/>
      <c r="N89" s="65"/>
      <c r="O89" s="65"/>
      <c r="P89" s="65"/>
      <c r="Q89" s="65">
        <f t="shared" si="6"/>
        <v>9</v>
      </c>
      <c r="R89" s="65"/>
      <c r="S89" s="65">
        <f t="shared" si="7"/>
        <v>9</v>
      </c>
      <c r="T89" s="66" t="s">
        <v>182</v>
      </c>
    </row>
    <row r="90" spans="1:20" ht="20" customHeight="1">
      <c r="A90" s="48">
        <f>K90</f>
        <v>-1</v>
      </c>
      <c r="B90" s="49">
        <v>83</v>
      </c>
      <c r="C90" s="50" t="s">
        <v>626</v>
      </c>
      <c r="D90" s="51" t="s">
        <v>627</v>
      </c>
      <c r="E90" s="51" t="s">
        <v>628</v>
      </c>
      <c r="F90" s="52">
        <v>26</v>
      </c>
      <c r="G90" s="69">
        <v>4</v>
      </c>
      <c r="H90" s="412" t="s">
        <v>629</v>
      </c>
      <c r="I90" s="413"/>
      <c r="J90" s="414"/>
      <c r="K90" s="55">
        <f t="shared" si="5"/>
        <v>-1</v>
      </c>
      <c r="L90" s="56">
        <f>'[2]May 2025'!S90</f>
        <v>25</v>
      </c>
      <c r="M90" s="56"/>
      <c r="N90" s="56"/>
      <c r="O90" s="56"/>
      <c r="P90" s="56"/>
      <c r="Q90" s="56">
        <f t="shared" si="6"/>
        <v>25</v>
      </c>
      <c r="R90" s="56"/>
      <c r="S90" s="56">
        <f t="shared" si="7"/>
        <v>25</v>
      </c>
      <c r="T90" s="160"/>
    </row>
    <row r="91" spans="1:20" ht="20" customHeight="1">
      <c r="A91" s="58"/>
      <c r="B91" s="59">
        <v>84</v>
      </c>
      <c r="C91" s="70" t="s">
        <v>630</v>
      </c>
      <c r="D91" s="71" t="s">
        <v>631</v>
      </c>
      <c r="E91" s="71" t="s">
        <v>632</v>
      </c>
      <c r="F91" s="73">
        <v>50</v>
      </c>
      <c r="G91" s="74">
        <v>4</v>
      </c>
      <c r="H91" s="63"/>
      <c r="I91" s="63"/>
      <c r="J91" s="63"/>
      <c r="K91" s="64">
        <f t="shared" si="5"/>
        <v>0</v>
      </c>
      <c r="L91" s="65">
        <f>'[2]May 2025'!S91</f>
        <v>50</v>
      </c>
      <c r="M91" s="65"/>
      <c r="N91" s="65"/>
      <c r="O91" s="65"/>
      <c r="P91" s="65"/>
      <c r="Q91" s="65">
        <f t="shared" si="6"/>
        <v>50</v>
      </c>
      <c r="R91" s="65"/>
      <c r="S91" s="65">
        <f t="shared" si="7"/>
        <v>50</v>
      </c>
      <c r="T91" s="66"/>
    </row>
    <row r="92" spans="1:20" ht="20" customHeight="1">
      <c r="A92" s="48">
        <f>K92</f>
        <v>-1</v>
      </c>
      <c r="B92" s="49">
        <v>85</v>
      </c>
      <c r="C92" s="50" t="s">
        <v>361</v>
      </c>
      <c r="D92" s="51" t="s">
        <v>633</v>
      </c>
      <c r="E92" s="51" t="s">
        <v>161</v>
      </c>
      <c r="F92" s="52">
        <v>6</v>
      </c>
      <c r="G92" s="69">
        <v>4</v>
      </c>
      <c r="H92" s="54">
        <v>1</v>
      </c>
      <c r="I92" s="54">
        <v>2</v>
      </c>
      <c r="J92" s="54"/>
      <c r="K92" s="55">
        <f t="shared" si="5"/>
        <v>-1</v>
      </c>
      <c r="L92" s="56">
        <f>'[2]May 2025'!S92</f>
        <v>5</v>
      </c>
      <c r="M92" s="56"/>
      <c r="N92" s="56"/>
      <c r="O92" s="56"/>
      <c r="P92" s="56"/>
      <c r="Q92" s="56">
        <f t="shared" si="6"/>
        <v>5</v>
      </c>
      <c r="R92" s="56"/>
      <c r="S92" s="56">
        <f t="shared" si="7"/>
        <v>5</v>
      </c>
      <c r="T92" s="57"/>
    </row>
    <row r="93" spans="1:20" ht="20" customHeight="1">
      <c r="A93" s="58">
        <f>K93</f>
        <v>-10</v>
      </c>
      <c r="B93" s="59">
        <v>86</v>
      </c>
      <c r="C93" s="60" t="s">
        <v>635</v>
      </c>
      <c r="D93" s="61" t="s">
        <v>636</v>
      </c>
      <c r="E93" s="79" t="s">
        <v>637</v>
      </c>
      <c r="F93" s="59">
        <v>10</v>
      </c>
      <c r="G93" s="74">
        <v>4</v>
      </c>
      <c r="H93" s="63"/>
      <c r="I93" s="63"/>
      <c r="J93" s="63"/>
      <c r="K93" s="64">
        <f t="shared" si="5"/>
        <v>-10</v>
      </c>
      <c r="L93" s="65">
        <f>'[2]May 2025'!S93</f>
        <v>0</v>
      </c>
      <c r="M93" s="65"/>
      <c r="N93" s="65"/>
      <c r="O93" s="65"/>
      <c r="P93" s="65"/>
      <c r="Q93" s="65">
        <f t="shared" si="6"/>
        <v>0</v>
      </c>
      <c r="R93" s="65"/>
      <c r="S93" s="65">
        <f t="shared" si="7"/>
        <v>0</v>
      </c>
      <c r="T93" s="66"/>
    </row>
    <row r="94" spans="1:20" ht="20" customHeight="1">
      <c r="A94" s="48"/>
      <c r="B94" s="49">
        <v>87</v>
      </c>
      <c r="C94" s="50" t="s">
        <v>296</v>
      </c>
      <c r="D94" s="51" t="s">
        <v>638</v>
      </c>
      <c r="E94" s="51" t="s">
        <v>262</v>
      </c>
      <c r="F94" s="52">
        <v>10</v>
      </c>
      <c r="G94" s="89">
        <v>4</v>
      </c>
      <c r="H94" s="54"/>
      <c r="I94" s="54"/>
      <c r="J94" s="54"/>
      <c r="K94" s="55">
        <f t="shared" si="5"/>
        <v>0</v>
      </c>
      <c r="L94" s="56">
        <f>'[2]May 2025'!S94</f>
        <v>10</v>
      </c>
      <c r="M94" s="56"/>
      <c r="N94" s="56"/>
      <c r="O94" s="56"/>
      <c r="P94" s="56"/>
      <c r="Q94" s="56">
        <f t="shared" si="6"/>
        <v>10</v>
      </c>
      <c r="R94" s="56"/>
      <c r="S94" s="56">
        <f t="shared" si="7"/>
        <v>10</v>
      </c>
      <c r="T94" s="57"/>
    </row>
    <row r="95" spans="1:20" ht="20" customHeight="1">
      <c r="A95" s="58"/>
      <c r="B95" s="59">
        <v>88</v>
      </c>
      <c r="C95" s="70" t="s">
        <v>639</v>
      </c>
      <c r="D95" s="71" t="s">
        <v>640</v>
      </c>
      <c r="E95" s="72" t="s">
        <v>641</v>
      </c>
      <c r="F95" s="73">
        <v>10</v>
      </c>
      <c r="G95" s="74">
        <v>4</v>
      </c>
      <c r="H95" s="63" t="s">
        <v>182</v>
      </c>
      <c r="I95" s="63" t="s">
        <v>182</v>
      </c>
      <c r="J95" s="63"/>
      <c r="K95" s="64">
        <f t="shared" si="5"/>
        <v>0</v>
      </c>
      <c r="L95" s="65">
        <f>'[2]May 2025'!S95</f>
        <v>10</v>
      </c>
      <c r="M95" s="65"/>
      <c r="N95" s="65"/>
      <c r="O95" s="65"/>
      <c r="P95" s="65"/>
      <c r="Q95" s="65">
        <f t="shared" si="6"/>
        <v>10</v>
      </c>
      <c r="R95" s="65"/>
      <c r="S95" s="65">
        <f t="shared" si="7"/>
        <v>10</v>
      </c>
      <c r="T95" s="66"/>
    </row>
    <row r="96" spans="1:20" ht="20" customHeight="1">
      <c r="A96" s="48"/>
      <c r="B96" s="49">
        <v>89</v>
      </c>
      <c r="C96" s="50" t="s">
        <v>394</v>
      </c>
      <c r="D96" s="51" t="s">
        <v>642</v>
      </c>
      <c r="E96" s="88" t="s">
        <v>643</v>
      </c>
      <c r="F96" s="52">
        <v>10</v>
      </c>
      <c r="G96" s="69">
        <v>4</v>
      </c>
      <c r="H96" s="54">
        <v>5</v>
      </c>
      <c r="I96" s="54">
        <v>5</v>
      </c>
      <c r="J96" s="54"/>
      <c r="K96" s="55">
        <f t="shared" si="5"/>
        <v>1</v>
      </c>
      <c r="L96" s="56">
        <f>'[2]May 2025'!S96</f>
        <v>11</v>
      </c>
      <c r="M96" s="56"/>
      <c r="N96" s="56"/>
      <c r="O96" s="56"/>
      <c r="P96" s="56"/>
      <c r="Q96" s="56">
        <f t="shared" si="6"/>
        <v>11</v>
      </c>
      <c r="R96" s="56"/>
      <c r="S96" s="56">
        <f t="shared" si="7"/>
        <v>11</v>
      </c>
      <c r="T96" s="57"/>
    </row>
    <row r="97" spans="1:20" ht="20" customHeight="1">
      <c r="A97" s="58"/>
      <c r="B97" s="59">
        <v>90</v>
      </c>
      <c r="C97" s="70" t="s">
        <v>286</v>
      </c>
      <c r="D97" s="71" t="s">
        <v>644</v>
      </c>
      <c r="E97" s="71" t="s">
        <v>284</v>
      </c>
      <c r="F97" s="73">
        <v>4</v>
      </c>
      <c r="G97" s="62">
        <v>4</v>
      </c>
      <c r="H97" s="63">
        <v>1</v>
      </c>
      <c r="I97" s="63">
        <v>1</v>
      </c>
      <c r="J97" s="63"/>
      <c r="K97" s="64">
        <f t="shared" si="5"/>
        <v>1</v>
      </c>
      <c r="L97" s="65">
        <f>'[2]May 2025'!S97</f>
        <v>5</v>
      </c>
      <c r="M97" s="65"/>
      <c r="N97" s="65"/>
      <c r="O97" s="65"/>
      <c r="P97" s="65"/>
      <c r="Q97" s="65">
        <f t="shared" si="6"/>
        <v>5</v>
      </c>
      <c r="R97" s="65"/>
      <c r="S97" s="65">
        <f t="shared" si="7"/>
        <v>5</v>
      </c>
      <c r="T97" s="66"/>
    </row>
    <row r="98" spans="1:20" ht="20" customHeight="1">
      <c r="A98" s="48"/>
      <c r="B98" s="49">
        <v>91</v>
      </c>
      <c r="C98" s="50" t="s">
        <v>645</v>
      </c>
      <c r="D98" s="51" t="s">
        <v>646</v>
      </c>
      <c r="E98" s="51" t="s">
        <v>647</v>
      </c>
      <c r="F98" s="52">
        <v>10</v>
      </c>
      <c r="G98" s="89">
        <v>4</v>
      </c>
      <c r="H98" s="54" t="s">
        <v>182</v>
      </c>
      <c r="I98" s="54" t="s">
        <v>182</v>
      </c>
      <c r="J98" s="54"/>
      <c r="K98" s="55">
        <f t="shared" si="5"/>
        <v>0</v>
      </c>
      <c r="L98" s="56">
        <f>'[2]May 2025'!S98</f>
        <v>10</v>
      </c>
      <c r="M98" s="56"/>
      <c r="N98" s="56"/>
      <c r="O98" s="56"/>
      <c r="P98" s="56"/>
      <c r="Q98" s="56">
        <f t="shared" si="6"/>
        <v>10</v>
      </c>
      <c r="R98" s="56"/>
      <c r="S98" s="56">
        <f t="shared" si="7"/>
        <v>10</v>
      </c>
      <c r="T98" s="57"/>
    </row>
    <row r="99" spans="1:20" ht="20" customHeight="1">
      <c r="A99" s="58"/>
      <c r="B99" s="59">
        <v>92</v>
      </c>
      <c r="C99" s="70" t="s">
        <v>648</v>
      </c>
      <c r="D99" s="71" t="s">
        <v>649</v>
      </c>
      <c r="E99" s="87" t="s">
        <v>650</v>
      </c>
      <c r="F99" s="73">
        <v>6</v>
      </c>
      <c r="G99" s="74">
        <v>4</v>
      </c>
      <c r="H99" s="63">
        <v>4</v>
      </c>
      <c r="I99" s="63">
        <v>7</v>
      </c>
      <c r="J99" s="63">
        <v>8</v>
      </c>
      <c r="K99" s="64">
        <f t="shared" si="5"/>
        <v>14</v>
      </c>
      <c r="L99" s="65">
        <f>'[2]May 2025'!S99</f>
        <v>20</v>
      </c>
      <c r="M99" s="65"/>
      <c r="N99" s="65"/>
      <c r="O99" s="65"/>
      <c r="P99" s="65"/>
      <c r="Q99" s="65">
        <f t="shared" si="6"/>
        <v>20</v>
      </c>
      <c r="R99" s="65"/>
      <c r="S99" s="65">
        <f t="shared" si="7"/>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'[2]May 2025'!S100</f>
        <v>4</v>
      </c>
      <c r="M100" s="56"/>
      <c r="N100" s="56"/>
      <c r="O100" s="56"/>
      <c r="P100" s="56"/>
      <c r="Q100" s="56">
        <f t="shared" si="6"/>
        <v>4</v>
      </c>
      <c r="R100" s="56"/>
      <c r="S100" s="56">
        <f t="shared" si="7"/>
        <v>4</v>
      </c>
      <c r="T100" s="57"/>
    </row>
    <row r="101" spans="1:20" ht="20" customHeight="1">
      <c r="A101" s="58" t="s">
        <v>182</v>
      </c>
      <c r="B101" s="59">
        <v>94</v>
      </c>
      <c r="C101" s="70" t="s">
        <v>654</v>
      </c>
      <c r="D101" s="71" t="s">
        <v>655</v>
      </c>
      <c r="E101" s="71" t="s">
        <v>656</v>
      </c>
      <c r="F101" s="73">
        <v>2</v>
      </c>
      <c r="G101" s="62">
        <v>2</v>
      </c>
      <c r="H101" s="63">
        <v>1</v>
      </c>
      <c r="I101" s="63"/>
      <c r="J101" s="63"/>
      <c r="K101" s="64">
        <f t="shared" si="5"/>
        <v>1</v>
      </c>
      <c r="L101" s="65">
        <f>'[2]May 2025'!S101</f>
        <v>3</v>
      </c>
      <c r="M101" s="65"/>
      <c r="N101" s="65"/>
      <c r="O101" s="65"/>
      <c r="P101" s="65"/>
      <c r="Q101" s="65">
        <f t="shared" si="6"/>
        <v>3</v>
      </c>
      <c r="R101" s="65"/>
      <c r="S101" s="65">
        <f t="shared" si="7"/>
        <v>3</v>
      </c>
      <c r="T101" s="66"/>
    </row>
    <row r="102" spans="1:20" ht="20" customHeight="1">
      <c r="A102" s="48">
        <f t="shared" ref="A102:A106" si="8">K102</f>
        <v>-3</v>
      </c>
      <c r="B102" s="49">
        <v>95</v>
      </c>
      <c r="C102" s="50" t="s">
        <v>657</v>
      </c>
      <c r="D102" s="51" t="s">
        <v>658</v>
      </c>
      <c r="E102" s="93" t="s">
        <v>258</v>
      </c>
      <c r="F102" s="52">
        <v>4</v>
      </c>
      <c r="G102" s="69">
        <v>4</v>
      </c>
      <c r="H102" s="54">
        <v>1</v>
      </c>
      <c r="I102" s="54" t="s">
        <v>182</v>
      </c>
      <c r="J102" s="54"/>
      <c r="K102" s="55">
        <f t="shared" si="5"/>
        <v>-3</v>
      </c>
      <c r="L102" s="56">
        <f>'[2]May 2025'!S102</f>
        <v>1</v>
      </c>
      <c r="M102" s="56"/>
      <c r="N102" s="56"/>
      <c r="O102" s="56"/>
      <c r="P102" s="56"/>
      <c r="Q102" s="56">
        <f t="shared" si="6"/>
        <v>1</v>
      </c>
      <c r="R102" s="56"/>
      <c r="S102" s="56">
        <f t="shared" si="7"/>
        <v>1</v>
      </c>
      <c r="T102" s="57" t="s">
        <v>182</v>
      </c>
    </row>
    <row r="103" spans="1:20" ht="20" customHeight="1">
      <c r="A103" s="58">
        <f t="shared" si="8"/>
        <v>-4</v>
      </c>
      <c r="B103" s="59">
        <v>96</v>
      </c>
      <c r="C103" s="60" t="s">
        <v>659</v>
      </c>
      <c r="D103" s="61" t="s">
        <v>660</v>
      </c>
      <c r="E103" s="61" t="s">
        <v>661</v>
      </c>
      <c r="F103" s="73">
        <v>4</v>
      </c>
      <c r="G103" s="74">
        <v>1</v>
      </c>
      <c r="H103" s="63" t="s">
        <v>182</v>
      </c>
      <c r="I103" s="63" t="s">
        <v>182</v>
      </c>
      <c r="J103" s="63"/>
      <c r="K103" s="64">
        <f t="shared" si="5"/>
        <v>-4</v>
      </c>
      <c r="L103" s="65">
        <f>'[2]May 2025'!S103</f>
        <v>0</v>
      </c>
      <c r="M103" s="65"/>
      <c r="N103" s="65"/>
      <c r="O103" s="65"/>
      <c r="P103" s="65"/>
      <c r="Q103" s="65">
        <f t="shared" si="6"/>
        <v>0</v>
      </c>
      <c r="R103" s="65"/>
      <c r="S103" s="65">
        <f t="shared" si="7"/>
        <v>0</v>
      </c>
      <c r="T103" s="66"/>
    </row>
    <row r="104" spans="1:20" ht="20" customHeight="1">
      <c r="A104" s="48">
        <f t="shared" si="8"/>
        <v>-2</v>
      </c>
      <c r="B104" s="49">
        <v>97</v>
      </c>
      <c r="C104" s="50" t="s">
        <v>290</v>
      </c>
      <c r="D104" s="51" t="s">
        <v>662</v>
      </c>
      <c r="E104" s="82" t="s">
        <v>42</v>
      </c>
      <c r="F104" s="52">
        <v>3</v>
      </c>
      <c r="G104" s="69">
        <v>2</v>
      </c>
      <c r="H104" s="54">
        <v>1</v>
      </c>
      <c r="I104" s="54">
        <v>2</v>
      </c>
      <c r="J104" s="54"/>
      <c r="K104" s="55">
        <f t="shared" si="5"/>
        <v>-2</v>
      </c>
      <c r="L104" s="56">
        <f>'[2]May 2025'!S104</f>
        <v>1</v>
      </c>
      <c r="M104" s="56"/>
      <c r="N104" s="56"/>
      <c r="O104" s="56"/>
      <c r="P104" s="56"/>
      <c r="Q104" s="56">
        <f t="shared" si="6"/>
        <v>1</v>
      </c>
      <c r="R104" s="56"/>
      <c r="S104" s="56">
        <f t="shared" si="7"/>
        <v>1</v>
      </c>
      <c r="T104" s="57" t="s">
        <v>182</v>
      </c>
    </row>
    <row r="105" spans="1:20" ht="20" customHeight="1">
      <c r="A105" s="58">
        <f t="shared" si="8"/>
        <v>-1</v>
      </c>
      <c r="B105" s="59">
        <v>98</v>
      </c>
      <c r="C105" s="70" t="s">
        <v>292</v>
      </c>
      <c r="D105" s="71" t="s">
        <v>663</v>
      </c>
      <c r="E105" s="71" t="s">
        <v>34</v>
      </c>
      <c r="F105" s="73">
        <v>4</v>
      </c>
      <c r="G105" s="74">
        <v>2</v>
      </c>
      <c r="H105" s="63">
        <v>2</v>
      </c>
      <c r="I105" s="63">
        <v>1</v>
      </c>
      <c r="J105" s="63"/>
      <c r="K105" s="64">
        <f t="shared" si="5"/>
        <v>-1</v>
      </c>
      <c r="L105" s="65">
        <f>'[2]May 2025'!S105</f>
        <v>3</v>
      </c>
      <c r="M105" s="65"/>
      <c r="N105" s="65"/>
      <c r="O105" s="65"/>
      <c r="P105" s="65"/>
      <c r="Q105" s="65">
        <f t="shared" si="6"/>
        <v>3</v>
      </c>
      <c r="R105" s="65"/>
      <c r="S105" s="65">
        <f t="shared" si="7"/>
        <v>3</v>
      </c>
      <c r="T105" s="66"/>
    </row>
    <row r="106" spans="1:20" ht="20" customHeight="1">
      <c r="A106" s="48">
        <f t="shared" si="8"/>
        <v>-2</v>
      </c>
      <c r="B106" s="49">
        <v>99</v>
      </c>
      <c r="C106" s="50" t="s">
        <v>343</v>
      </c>
      <c r="D106" s="51" t="s">
        <v>664</v>
      </c>
      <c r="E106" s="51" t="s">
        <v>111</v>
      </c>
      <c r="F106" s="52">
        <v>4</v>
      </c>
      <c r="G106" s="69">
        <v>1</v>
      </c>
      <c r="H106" s="54">
        <v>1</v>
      </c>
      <c r="I106" s="54">
        <v>1</v>
      </c>
      <c r="J106" s="54"/>
      <c r="K106" s="55">
        <f t="shared" si="5"/>
        <v>-2</v>
      </c>
      <c r="L106" s="56">
        <f>'[2]May 2025'!S106</f>
        <v>2</v>
      </c>
      <c r="M106" s="56"/>
      <c r="N106" s="56"/>
      <c r="O106" s="56"/>
      <c r="P106" s="56"/>
      <c r="Q106" s="56">
        <f t="shared" si="6"/>
        <v>2</v>
      </c>
      <c r="R106" s="56"/>
      <c r="S106" s="56">
        <f t="shared" si="7"/>
        <v>2</v>
      </c>
      <c r="T106" s="57"/>
    </row>
    <row r="107" spans="1:20" ht="20" customHeight="1">
      <c r="A107" s="58"/>
      <c r="B107" s="59">
        <v>100</v>
      </c>
      <c r="C107" s="60" t="s">
        <v>248</v>
      </c>
      <c r="D107" s="79" t="s">
        <v>665</v>
      </c>
      <c r="E107" s="61" t="s">
        <v>666</v>
      </c>
      <c r="F107" s="59">
        <v>4</v>
      </c>
      <c r="G107" s="74">
        <v>3</v>
      </c>
      <c r="H107" s="63">
        <v>1</v>
      </c>
      <c r="I107" s="63">
        <v>3</v>
      </c>
      <c r="J107" s="63"/>
      <c r="K107" s="64">
        <f t="shared" si="5"/>
        <v>0</v>
      </c>
      <c r="L107" s="65">
        <f>'[2]May 2025'!S107</f>
        <v>4</v>
      </c>
      <c r="M107" s="65"/>
      <c r="N107" s="65"/>
      <c r="O107" s="65"/>
      <c r="P107" s="65"/>
      <c r="Q107" s="65">
        <f t="shared" si="6"/>
        <v>4</v>
      </c>
      <c r="R107" s="65"/>
      <c r="S107" s="65">
        <f t="shared" si="7"/>
        <v>4</v>
      </c>
      <c r="T107" s="66" t="s">
        <v>182</v>
      </c>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'[2]May 2025'!S108</f>
        <v>4</v>
      </c>
      <c r="M108" s="56"/>
      <c r="N108" s="56"/>
      <c r="O108" s="56"/>
      <c r="P108" s="56"/>
      <c r="Q108" s="56">
        <f t="shared" si="6"/>
        <v>4</v>
      </c>
      <c r="R108" s="56"/>
      <c r="S108" s="56">
        <f t="shared" si="7"/>
        <v>4</v>
      </c>
      <c r="T108" s="57"/>
    </row>
    <row r="109" spans="1:20" ht="20" customHeight="1">
      <c r="A109" s="58" t="s">
        <v>182</v>
      </c>
      <c r="B109" s="59">
        <v>102</v>
      </c>
      <c r="C109" s="70" t="s">
        <v>344</v>
      </c>
      <c r="D109" s="71" t="s">
        <v>670</v>
      </c>
      <c r="E109" s="72" t="s">
        <v>671</v>
      </c>
      <c r="F109" s="73">
        <v>18</v>
      </c>
      <c r="G109" s="74">
        <v>1</v>
      </c>
      <c r="H109" s="63">
        <v>6</v>
      </c>
      <c r="I109" s="63">
        <v>6</v>
      </c>
      <c r="J109" s="63">
        <v>8</v>
      </c>
      <c r="K109" s="64">
        <f t="shared" si="5"/>
        <v>2</v>
      </c>
      <c r="L109" s="65">
        <f>'[2]May 2025'!S109</f>
        <v>20</v>
      </c>
      <c r="M109" s="65"/>
      <c r="N109" s="65"/>
      <c r="O109" s="65"/>
      <c r="P109" s="65"/>
      <c r="Q109" s="65">
        <f t="shared" si="6"/>
        <v>20</v>
      </c>
      <c r="R109" s="65"/>
      <c r="S109" s="65">
        <f t="shared" si="7"/>
        <v>20</v>
      </c>
      <c r="T109" s="66" t="s">
        <v>182</v>
      </c>
    </row>
    <row r="110" spans="1:20" ht="20" customHeight="1">
      <c r="A110" s="48">
        <f>K110</f>
        <v>-2</v>
      </c>
      <c r="B110" s="49">
        <v>103</v>
      </c>
      <c r="C110" s="50" t="s">
        <v>356</v>
      </c>
      <c r="D110" s="51" t="s">
        <v>672</v>
      </c>
      <c r="E110" s="51" t="s">
        <v>146</v>
      </c>
      <c r="F110" s="52">
        <v>6</v>
      </c>
      <c r="G110" s="69">
        <v>2</v>
      </c>
      <c r="H110" s="54">
        <v>1</v>
      </c>
      <c r="I110" s="54">
        <v>1</v>
      </c>
      <c r="J110" s="54">
        <v>2</v>
      </c>
      <c r="K110" s="55">
        <f t="shared" si="5"/>
        <v>-2</v>
      </c>
      <c r="L110" s="56">
        <f>'[2]May 2025'!S110</f>
        <v>4</v>
      </c>
      <c r="M110" s="56"/>
      <c r="N110" s="56"/>
      <c r="O110" s="56"/>
      <c r="P110" s="56"/>
      <c r="Q110" s="56">
        <f t="shared" si="6"/>
        <v>4</v>
      </c>
      <c r="R110" s="56"/>
      <c r="S110" s="56">
        <f t="shared" si="7"/>
        <v>4</v>
      </c>
      <c r="T110" s="57" t="s">
        <v>182</v>
      </c>
    </row>
    <row r="111" spans="1:20" ht="20" customHeight="1">
      <c r="A111" s="58">
        <f>K111</f>
        <v>-29</v>
      </c>
      <c r="B111" s="59">
        <v>104</v>
      </c>
      <c r="C111" s="70" t="s">
        <v>293</v>
      </c>
      <c r="D111" s="71" t="s">
        <v>674</v>
      </c>
      <c r="E111" s="83" t="s">
        <v>35</v>
      </c>
      <c r="F111" s="73">
        <v>63</v>
      </c>
      <c r="G111" s="74">
        <v>2</v>
      </c>
      <c r="H111" s="63"/>
      <c r="I111" s="63"/>
      <c r="J111" s="63"/>
      <c r="K111" s="64">
        <f t="shared" si="5"/>
        <v>-29</v>
      </c>
      <c r="L111" s="65">
        <f>'[2]May 2025'!S111</f>
        <v>34</v>
      </c>
      <c r="M111" s="65"/>
      <c r="N111" s="65"/>
      <c r="O111" s="65"/>
      <c r="P111" s="65"/>
      <c r="Q111" s="65">
        <f t="shared" si="6"/>
        <v>34</v>
      </c>
      <c r="R111" s="65"/>
      <c r="S111" s="65">
        <f t="shared" si="7"/>
        <v>34</v>
      </c>
      <c r="T111" s="66" t="s">
        <v>182</v>
      </c>
    </row>
    <row r="112" spans="1:20" ht="20" customHeight="1">
      <c r="A112" s="48">
        <f>K112</f>
        <v>-6</v>
      </c>
      <c r="B112" s="49">
        <v>105</v>
      </c>
      <c r="C112" s="50" t="s">
        <v>396</v>
      </c>
      <c r="D112" s="51" t="s">
        <v>675</v>
      </c>
      <c r="E112" s="51" t="s">
        <v>20</v>
      </c>
      <c r="F112" s="52">
        <v>27</v>
      </c>
      <c r="G112" s="69">
        <v>2</v>
      </c>
      <c r="H112" s="54"/>
      <c r="I112" s="54"/>
      <c r="J112" s="54"/>
      <c r="K112" s="55">
        <f t="shared" si="5"/>
        <v>-6</v>
      </c>
      <c r="L112" s="56">
        <f>'[2]May 2025'!S112</f>
        <v>21</v>
      </c>
      <c r="M112" s="56"/>
      <c r="N112" s="56"/>
      <c r="O112" s="56"/>
      <c r="P112" s="56"/>
      <c r="Q112" s="56">
        <f t="shared" si="6"/>
        <v>21</v>
      </c>
      <c r="R112" s="56"/>
      <c r="S112" s="56">
        <f t="shared" si="7"/>
        <v>21</v>
      </c>
      <c r="T112" s="57" t="s">
        <v>182</v>
      </c>
    </row>
    <row r="113" spans="1:20" ht="20" customHeight="1">
      <c r="A113" s="58"/>
      <c r="B113" s="59">
        <v>106</v>
      </c>
      <c r="C113" s="70" t="s">
        <v>398</v>
      </c>
      <c r="D113" s="71" t="s">
        <v>677</v>
      </c>
      <c r="E113" s="71" t="s">
        <v>25</v>
      </c>
      <c r="F113" s="73">
        <v>16</v>
      </c>
      <c r="G113" s="74">
        <v>2</v>
      </c>
      <c r="H113" s="63"/>
      <c r="I113" s="63"/>
      <c r="J113" s="63"/>
      <c r="K113" s="64">
        <f t="shared" si="5"/>
        <v>16</v>
      </c>
      <c r="L113" s="65">
        <f>'[2]May 2025'!S113</f>
        <v>33</v>
      </c>
      <c r="M113" s="65"/>
      <c r="N113" s="65"/>
      <c r="O113" s="65"/>
      <c r="P113" s="65"/>
      <c r="Q113" s="65">
        <f t="shared" si="6"/>
        <v>33</v>
      </c>
      <c r="R113" s="65">
        <v>1</v>
      </c>
      <c r="S113" s="65">
        <f>Q113-R113</f>
        <v>32</v>
      </c>
      <c r="T113" s="66" t="s">
        <v>1046</v>
      </c>
    </row>
    <row r="114" spans="1:20" ht="20" customHeight="1">
      <c r="A114" s="48"/>
      <c r="B114" s="49">
        <v>107</v>
      </c>
      <c r="C114" s="50" t="s">
        <v>294</v>
      </c>
      <c r="D114" s="51" t="s">
        <v>679</v>
      </c>
      <c r="E114" s="51" t="s">
        <v>37</v>
      </c>
      <c r="F114" s="52">
        <v>105</v>
      </c>
      <c r="G114" s="89">
        <v>4</v>
      </c>
      <c r="H114" s="54"/>
      <c r="I114" s="54"/>
      <c r="J114" s="54"/>
      <c r="K114" s="55">
        <f t="shared" si="5"/>
        <v>6</v>
      </c>
      <c r="L114" s="56">
        <f>'[2]May 2025'!S114</f>
        <v>111</v>
      </c>
      <c r="M114" s="56"/>
      <c r="N114" s="56"/>
      <c r="O114" s="56"/>
      <c r="P114" s="56"/>
      <c r="Q114" s="56">
        <f t="shared" si="6"/>
        <v>111</v>
      </c>
      <c r="R114" s="56"/>
      <c r="S114" s="56">
        <f t="shared" si="7"/>
        <v>111</v>
      </c>
      <c r="T114" s="57" t="s">
        <v>182</v>
      </c>
    </row>
    <row r="115" spans="1:20" ht="20" customHeight="1">
      <c r="A115" s="58"/>
      <c r="B115" s="59">
        <v>108</v>
      </c>
      <c r="C115" s="70" t="s">
        <v>295</v>
      </c>
      <c r="D115" s="71" t="s">
        <v>680</v>
      </c>
      <c r="E115" s="71" t="s">
        <v>38</v>
      </c>
      <c r="F115" s="73">
        <v>63</v>
      </c>
      <c r="G115" s="62">
        <v>4</v>
      </c>
      <c r="H115" s="63"/>
      <c r="I115" s="63"/>
      <c r="J115" s="63"/>
      <c r="K115" s="64">
        <f t="shared" si="5"/>
        <v>0</v>
      </c>
      <c r="L115" s="65">
        <f>'[2]May 2025'!S115</f>
        <v>63</v>
      </c>
      <c r="M115" s="65"/>
      <c r="N115" s="65"/>
      <c r="O115" s="65"/>
      <c r="P115" s="65"/>
      <c r="Q115" s="65">
        <f t="shared" si="6"/>
        <v>63</v>
      </c>
      <c r="R115" s="65"/>
      <c r="S115" s="65">
        <f t="shared" si="7"/>
        <v>63</v>
      </c>
      <c r="T115" s="66"/>
    </row>
    <row r="116" spans="1:20" ht="20" customHeight="1">
      <c r="A116" s="48">
        <f>K116</f>
        <v>-30</v>
      </c>
      <c r="B116" s="49">
        <v>109</v>
      </c>
      <c r="C116" s="50" t="s">
        <v>397</v>
      </c>
      <c r="D116" s="88" t="s">
        <v>681</v>
      </c>
      <c r="E116" s="88" t="s">
        <v>24</v>
      </c>
      <c r="F116" s="52">
        <v>55</v>
      </c>
      <c r="G116" s="69">
        <v>4</v>
      </c>
      <c r="H116" s="54"/>
      <c r="I116" s="54"/>
      <c r="J116" s="54"/>
      <c r="K116" s="55">
        <f t="shared" si="5"/>
        <v>-30</v>
      </c>
      <c r="L116" s="56">
        <f>'[2]May 2025'!S116</f>
        <v>25</v>
      </c>
      <c r="M116" s="56"/>
      <c r="N116" s="56"/>
      <c r="O116" s="56"/>
      <c r="P116" s="56"/>
      <c r="Q116" s="56">
        <f t="shared" si="6"/>
        <v>25</v>
      </c>
      <c r="R116" s="56"/>
      <c r="S116" s="56">
        <f t="shared" si="7"/>
        <v>25</v>
      </c>
      <c r="T116" s="161" t="s">
        <v>182</v>
      </c>
    </row>
    <row r="117" spans="1:20" ht="20" customHeight="1">
      <c r="A117" s="58"/>
      <c r="B117" s="59">
        <v>110</v>
      </c>
      <c r="C117" s="70" t="s">
        <v>288</v>
      </c>
      <c r="D117" s="71" t="s">
        <v>682</v>
      </c>
      <c r="E117" s="71" t="s">
        <v>19</v>
      </c>
      <c r="F117" s="73">
        <v>6</v>
      </c>
      <c r="G117" s="62">
        <v>2</v>
      </c>
      <c r="H117" s="63">
        <v>3</v>
      </c>
      <c r="I117" s="63">
        <v>3</v>
      </c>
      <c r="J117" s="63"/>
      <c r="K117" s="64">
        <f>S117-F117</f>
        <v>0</v>
      </c>
      <c r="L117" s="65">
        <f>'[2]May 2025'!S117</f>
        <v>6</v>
      </c>
      <c r="M117" s="65"/>
      <c r="N117" s="65"/>
      <c r="O117" s="65"/>
      <c r="P117" s="65"/>
      <c r="Q117" s="65">
        <f t="shared" si="6"/>
        <v>6</v>
      </c>
      <c r="R117" s="65"/>
      <c r="S117" s="65">
        <f t="shared" si="7"/>
        <v>6</v>
      </c>
      <c r="T117" s="66"/>
    </row>
    <row r="118" spans="1:20" ht="20" customHeight="1">
      <c r="A118" s="48" t="s">
        <v>182</v>
      </c>
      <c r="B118" s="49">
        <v>111</v>
      </c>
      <c r="C118" s="50" t="s">
        <v>298</v>
      </c>
      <c r="D118" s="51" t="s">
        <v>683</v>
      </c>
      <c r="E118" s="51" t="s">
        <v>41</v>
      </c>
      <c r="F118" s="52">
        <v>7</v>
      </c>
      <c r="G118" s="89">
        <v>2</v>
      </c>
      <c r="H118" s="54">
        <v>3</v>
      </c>
      <c r="I118" s="54">
        <v>3</v>
      </c>
      <c r="J118" s="54"/>
      <c r="K118" s="55">
        <f t="shared" ref="K118:K181" si="9">SUM(S118-F118)</f>
        <v>1</v>
      </c>
      <c r="L118" s="56">
        <f>'[2]May 2025'!S118</f>
        <v>8</v>
      </c>
      <c r="M118" s="56"/>
      <c r="N118" s="56"/>
      <c r="O118" s="56"/>
      <c r="P118" s="56"/>
      <c r="Q118" s="56">
        <f t="shared" si="6"/>
        <v>8</v>
      </c>
      <c r="R118" s="56"/>
      <c r="S118" s="56">
        <f t="shared" si="7"/>
        <v>8</v>
      </c>
      <c r="T118" s="57" t="s">
        <v>182</v>
      </c>
    </row>
    <row r="119" spans="1:20" ht="20" customHeight="1">
      <c r="A119" s="58"/>
      <c r="B119" s="59">
        <v>112</v>
      </c>
      <c r="C119" s="70" t="s">
        <v>393</v>
      </c>
      <c r="D119" s="71" t="s">
        <v>684</v>
      </c>
      <c r="E119" s="71" t="s">
        <v>685</v>
      </c>
      <c r="F119" s="73">
        <v>26</v>
      </c>
      <c r="G119" s="62">
        <v>4</v>
      </c>
      <c r="H119" s="63"/>
      <c r="I119" s="63"/>
      <c r="J119" s="63"/>
      <c r="K119" s="64">
        <f t="shared" si="9"/>
        <v>18</v>
      </c>
      <c r="L119" s="65">
        <f>'[2]May 2025'!S119</f>
        <v>44</v>
      </c>
      <c r="M119" s="65"/>
      <c r="N119" s="65"/>
      <c r="O119" s="65"/>
      <c r="P119" s="65"/>
      <c r="Q119" s="65">
        <f t="shared" si="6"/>
        <v>44</v>
      </c>
      <c r="R119" s="65"/>
      <c r="S119" s="65">
        <f t="shared" si="7"/>
        <v>44</v>
      </c>
      <c r="T119" s="66" t="s">
        <v>182</v>
      </c>
    </row>
    <row r="120" spans="1:20" ht="20" customHeight="1">
      <c r="A120" s="48" t="s">
        <v>182</v>
      </c>
      <c r="B120" s="49">
        <v>113</v>
      </c>
      <c r="C120" s="50" t="s">
        <v>687</v>
      </c>
      <c r="D120" s="51" t="s">
        <v>688</v>
      </c>
      <c r="E120" s="51" t="s">
        <v>224</v>
      </c>
      <c r="F120" s="52">
        <v>4</v>
      </c>
      <c r="G120" s="89">
        <v>2</v>
      </c>
      <c r="H120" s="54">
        <v>2</v>
      </c>
      <c r="I120" s="54">
        <v>1</v>
      </c>
      <c r="J120" s="54"/>
      <c r="K120" s="55">
        <f t="shared" si="9"/>
        <v>3</v>
      </c>
      <c r="L120" s="56">
        <f>'[2]May 2025'!S120</f>
        <v>7</v>
      </c>
      <c r="M120" s="56"/>
      <c r="N120" s="56"/>
      <c r="O120" s="56"/>
      <c r="P120" s="56"/>
      <c r="Q120" s="56">
        <f t="shared" si="6"/>
        <v>7</v>
      </c>
      <c r="R120" s="56"/>
      <c r="S120" s="56">
        <f t="shared" si="7"/>
        <v>7</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9"/>
        <v>-7</v>
      </c>
      <c r="L121" s="65">
        <f>'[2]May 2025'!S121</f>
        <v>1</v>
      </c>
      <c r="M121" s="65"/>
      <c r="N121" s="65"/>
      <c r="O121" s="65"/>
      <c r="P121" s="65"/>
      <c r="Q121" s="65">
        <f t="shared" si="6"/>
        <v>1</v>
      </c>
      <c r="R121" s="65"/>
      <c r="S121" s="65">
        <f t="shared" si="7"/>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9"/>
        <v>0</v>
      </c>
      <c r="L122" s="56">
        <f>'[2]May 2025'!S122</f>
        <v>10</v>
      </c>
      <c r="M122" s="56"/>
      <c r="N122" s="56"/>
      <c r="O122" s="56"/>
      <c r="P122" s="56"/>
      <c r="Q122" s="56">
        <f t="shared" si="6"/>
        <v>10</v>
      </c>
      <c r="R122" s="56"/>
      <c r="S122" s="56">
        <f t="shared" si="7"/>
        <v>10</v>
      </c>
      <c r="T122" s="78" t="s">
        <v>696</v>
      </c>
    </row>
    <row r="123" spans="1:20" ht="20" customHeight="1">
      <c r="A123" s="58"/>
      <c r="B123" s="59">
        <v>116</v>
      </c>
      <c r="C123" s="70" t="s">
        <v>395</v>
      </c>
      <c r="D123" s="71" t="s">
        <v>697</v>
      </c>
      <c r="E123" s="71" t="s">
        <v>230</v>
      </c>
      <c r="F123" s="73">
        <v>4</v>
      </c>
      <c r="G123" s="74">
        <v>2</v>
      </c>
      <c r="H123" s="63"/>
      <c r="I123" s="410" t="s">
        <v>629</v>
      </c>
      <c r="J123" s="411"/>
      <c r="K123" s="64">
        <f t="shared" si="9"/>
        <v>3</v>
      </c>
      <c r="L123" s="65">
        <f>'[2]May 2025'!S123</f>
        <v>7</v>
      </c>
      <c r="M123" s="65"/>
      <c r="N123" s="65"/>
      <c r="O123" s="65"/>
      <c r="P123" s="65"/>
      <c r="Q123" s="65">
        <f t="shared" si="6"/>
        <v>7</v>
      </c>
      <c r="R123" s="65"/>
      <c r="S123" s="65">
        <f t="shared" si="7"/>
        <v>7</v>
      </c>
      <c r="T123" s="66" t="s">
        <v>182</v>
      </c>
    </row>
    <row r="124" spans="1:20" ht="20" customHeight="1">
      <c r="A124" s="48">
        <f>K124</f>
        <v>-6</v>
      </c>
      <c r="B124" s="49">
        <v>117</v>
      </c>
      <c r="C124" s="50" t="s">
        <v>698</v>
      </c>
      <c r="D124" s="51" t="s">
        <v>699</v>
      </c>
      <c r="E124" s="51" t="s">
        <v>700</v>
      </c>
      <c r="F124" s="52">
        <v>6</v>
      </c>
      <c r="G124" s="69">
        <v>4</v>
      </c>
      <c r="H124" s="54" t="s">
        <v>182</v>
      </c>
      <c r="I124" s="54">
        <v>1</v>
      </c>
      <c r="J124" s="54"/>
      <c r="K124" s="55">
        <f t="shared" si="9"/>
        <v>-6</v>
      </c>
      <c r="L124" s="56">
        <f>'[2]May 2025'!S124</f>
        <v>0</v>
      </c>
      <c r="M124" s="56"/>
      <c r="N124" s="56"/>
      <c r="O124" s="56"/>
      <c r="P124" s="56"/>
      <c r="Q124" s="56">
        <f t="shared" si="6"/>
        <v>0</v>
      </c>
      <c r="R124" s="56"/>
      <c r="S124" s="56">
        <f t="shared" si="7"/>
        <v>0</v>
      </c>
      <c r="T124" s="57" t="s">
        <v>182</v>
      </c>
    </row>
    <row r="125" spans="1:20" ht="20" customHeight="1">
      <c r="A125" s="58">
        <f>K125</f>
        <v>-6</v>
      </c>
      <c r="B125" s="59">
        <v>118</v>
      </c>
      <c r="C125" s="70" t="s">
        <v>304</v>
      </c>
      <c r="D125" s="71" t="s">
        <v>701</v>
      </c>
      <c r="E125" s="71" t="s">
        <v>702</v>
      </c>
      <c r="F125" s="73">
        <v>16</v>
      </c>
      <c r="G125" s="74">
        <v>1</v>
      </c>
      <c r="H125" s="63">
        <v>1</v>
      </c>
      <c r="I125" s="63">
        <v>1</v>
      </c>
      <c r="J125" s="63">
        <v>8</v>
      </c>
      <c r="K125" s="64">
        <f t="shared" si="9"/>
        <v>-6</v>
      </c>
      <c r="L125" s="65">
        <f>'[2]May 2025'!S125</f>
        <v>10</v>
      </c>
      <c r="M125" s="65"/>
      <c r="N125" s="65"/>
      <c r="O125" s="65"/>
      <c r="P125" s="65"/>
      <c r="Q125" s="65">
        <f t="shared" si="6"/>
        <v>10</v>
      </c>
      <c r="R125" s="65"/>
      <c r="S125" s="65">
        <f t="shared" si="7"/>
        <v>10</v>
      </c>
      <c r="T125" s="66" t="s">
        <v>182</v>
      </c>
    </row>
    <row r="126" spans="1:20" ht="20" customHeight="1">
      <c r="A126" s="48" t="s">
        <v>182</v>
      </c>
      <c r="B126" s="49">
        <v>119</v>
      </c>
      <c r="C126" s="50" t="s">
        <v>378</v>
      </c>
      <c r="D126" s="51" t="s">
        <v>704</v>
      </c>
      <c r="E126" s="82" t="s">
        <v>705</v>
      </c>
      <c r="F126" s="52">
        <v>9</v>
      </c>
      <c r="G126" s="89">
        <v>4</v>
      </c>
      <c r="H126" s="54"/>
      <c r="I126" s="54"/>
      <c r="J126" s="54" t="s">
        <v>629</v>
      </c>
      <c r="K126" s="55">
        <f t="shared" si="9"/>
        <v>17</v>
      </c>
      <c r="L126" s="56">
        <f>'[2]May 2025'!S126</f>
        <v>26</v>
      </c>
      <c r="M126" s="56"/>
      <c r="N126" s="56"/>
      <c r="O126" s="56"/>
      <c r="P126" s="56"/>
      <c r="Q126" s="56">
        <f t="shared" si="6"/>
        <v>26</v>
      </c>
      <c r="R126" s="56"/>
      <c r="S126" s="56">
        <f t="shared" si="7"/>
        <v>26</v>
      </c>
      <c r="T126" s="57"/>
    </row>
    <row r="127" spans="1:20" ht="20" customHeight="1">
      <c r="A127" s="58"/>
      <c r="B127" s="59">
        <v>120</v>
      </c>
      <c r="C127" s="70" t="s">
        <v>306</v>
      </c>
      <c r="D127" s="71" t="s">
        <v>707</v>
      </c>
      <c r="E127" s="71" t="s">
        <v>142</v>
      </c>
      <c r="F127" s="73">
        <v>2</v>
      </c>
      <c r="G127" s="74">
        <v>2</v>
      </c>
      <c r="H127" s="63">
        <v>1</v>
      </c>
      <c r="I127" s="63">
        <v>1</v>
      </c>
      <c r="J127" s="63"/>
      <c r="K127" s="64">
        <f t="shared" si="9"/>
        <v>0</v>
      </c>
      <c r="L127" s="65">
        <f>'[2]May 2025'!S127</f>
        <v>2</v>
      </c>
      <c r="M127" s="65"/>
      <c r="N127" s="65"/>
      <c r="O127" s="65"/>
      <c r="P127" s="65"/>
      <c r="Q127" s="65">
        <f t="shared" si="6"/>
        <v>2</v>
      </c>
      <c r="R127" s="65"/>
      <c r="S127" s="65">
        <f t="shared" si="7"/>
        <v>2</v>
      </c>
      <c r="T127" s="66"/>
    </row>
    <row r="128" spans="1:20" ht="20" customHeight="1">
      <c r="A128" s="48" t="s">
        <v>182</v>
      </c>
      <c r="B128" s="49">
        <v>121</v>
      </c>
      <c r="C128" s="50" t="s">
        <v>376</v>
      </c>
      <c r="D128" s="51" t="s">
        <v>370</v>
      </c>
      <c r="E128" s="82" t="s">
        <v>377</v>
      </c>
      <c r="F128" s="52">
        <v>24</v>
      </c>
      <c r="G128" s="69">
        <v>1</v>
      </c>
      <c r="H128" s="54"/>
      <c r="I128" s="54"/>
      <c r="J128" s="54" t="s">
        <v>629</v>
      </c>
      <c r="K128" s="55">
        <f t="shared" si="9"/>
        <v>0</v>
      </c>
      <c r="L128" s="56">
        <f>'[2]May 2025'!S128</f>
        <v>24</v>
      </c>
      <c r="M128" s="56"/>
      <c r="N128" s="56"/>
      <c r="O128" s="56"/>
      <c r="P128" s="56"/>
      <c r="Q128" s="56">
        <f t="shared" si="6"/>
        <v>24</v>
      </c>
      <c r="R128" s="56"/>
      <c r="S128" s="56">
        <f t="shared" si="7"/>
        <v>24</v>
      </c>
      <c r="T128" s="57"/>
    </row>
    <row r="129" spans="1:20" ht="20" customHeight="1">
      <c r="A129" s="58">
        <f>K129</f>
        <v>-6</v>
      </c>
      <c r="B129" s="59">
        <v>122</v>
      </c>
      <c r="C129" s="70" t="s">
        <v>401</v>
      </c>
      <c r="D129" s="71" t="s">
        <v>709</v>
      </c>
      <c r="E129" s="72" t="s">
        <v>710</v>
      </c>
      <c r="F129" s="73">
        <v>10</v>
      </c>
      <c r="G129" s="74">
        <v>2</v>
      </c>
      <c r="H129" s="63"/>
      <c r="I129" s="410" t="s">
        <v>629</v>
      </c>
      <c r="J129" s="411"/>
      <c r="K129" s="64">
        <f t="shared" si="9"/>
        <v>-6</v>
      </c>
      <c r="L129" s="65">
        <f>'[2]May 2025'!S129</f>
        <v>4</v>
      </c>
      <c r="M129" s="65"/>
      <c r="N129" s="65"/>
      <c r="O129" s="65"/>
      <c r="P129" s="65"/>
      <c r="Q129" s="65">
        <f t="shared" si="6"/>
        <v>4</v>
      </c>
      <c r="R129" s="65"/>
      <c r="S129" s="65">
        <f t="shared" si="7"/>
        <v>4</v>
      </c>
      <c r="T129" s="66"/>
    </row>
    <row r="130" spans="1:20" ht="20" customHeight="1">
      <c r="A130" s="48" t="s">
        <v>182</v>
      </c>
      <c r="B130" s="49">
        <v>123</v>
      </c>
      <c r="C130" s="50" t="s">
        <v>402</v>
      </c>
      <c r="D130" s="51" t="s">
        <v>711</v>
      </c>
      <c r="E130" s="82" t="s">
        <v>712</v>
      </c>
      <c r="F130" s="52">
        <v>2</v>
      </c>
      <c r="G130" s="69">
        <v>2</v>
      </c>
      <c r="H130" s="54"/>
      <c r="I130" s="54"/>
      <c r="J130" s="54" t="s">
        <v>629</v>
      </c>
      <c r="K130" s="55">
        <f t="shared" si="9"/>
        <v>0</v>
      </c>
      <c r="L130" s="56">
        <f>'[2]May 2025'!S130</f>
        <v>2</v>
      </c>
      <c r="M130" s="56"/>
      <c r="N130" s="56"/>
      <c r="O130" s="56"/>
      <c r="P130" s="56"/>
      <c r="Q130" s="56">
        <f t="shared" si="6"/>
        <v>2</v>
      </c>
      <c r="R130" s="56"/>
      <c r="S130" s="56">
        <f t="shared" si="7"/>
        <v>2</v>
      </c>
      <c r="T130" s="57" t="s">
        <v>182</v>
      </c>
    </row>
    <row r="131" spans="1:20" ht="20" customHeight="1">
      <c r="A131" s="58"/>
      <c r="B131" s="59">
        <v>124</v>
      </c>
      <c r="C131" s="70" t="s">
        <v>403</v>
      </c>
      <c r="D131" s="71" t="s">
        <v>713</v>
      </c>
      <c r="E131" s="71" t="s">
        <v>410</v>
      </c>
      <c r="F131" s="73">
        <v>2</v>
      </c>
      <c r="G131" s="74">
        <v>2</v>
      </c>
      <c r="H131" s="63"/>
      <c r="I131" s="410" t="s">
        <v>629</v>
      </c>
      <c r="J131" s="411"/>
      <c r="K131" s="64">
        <f t="shared" si="9"/>
        <v>0</v>
      </c>
      <c r="L131" s="65">
        <f>'[2]May 2025'!S131</f>
        <v>2</v>
      </c>
      <c r="M131" s="65"/>
      <c r="N131" s="65"/>
      <c r="O131" s="65"/>
      <c r="P131" s="65"/>
      <c r="Q131" s="65">
        <f t="shared" si="6"/>
        <v>2</v>
      </c>
      <c r="R131" s="65"/>
      <c r="S131" s="65">
        <f t="shared" si="7"/>
        <v>2</v>
      </c>
      <c r="T131" s="66"/>
    </row>
    <row r="132" spans="1:20" ht="20" customHeight="1">
      <c r="A132" s="48">
        <f t="shared" ref="A132:A143" si="10">K132</f>
        <v>-4</v>
      </c>
      <c r="B132" s="49">
        <v>125</v>
      </c>
      <c r="C132" s="90" t="s">
        <v>714</v>
      </c>
      <c r="D132" s="67" t="s">
        <v>715</v>
      </c>
      <c r="E132" s="67" t="s">
        <v>716</v>
      </c>
      <c r="F132" s="68">
        <v>4</v>
      </c>
      <c r="G132" s="69">
        <v>4</v>
      </c>
      <c r="H132" s="54"/>
      <c r="I132" s="54"/>
      <c r="J132" s="54"/>
      <c r="K132" s="55">
        <f t="shared" si="9"/>
        <v>-4</v>
      </c>
      <c r="L132" s="56">
        <f>'[2]May 2025'!S132</f>
        <v>0</v>
      </c>
      <c r="M132" s="56"/>
      <c r="N132" s="56"/>
      <c r="O132" s="56"/>
      <c r="P132" s="56"/>
      <c r="Q132" s="56">
        <f t="shared" si="6"/>
        <v>0</v>
      </c>
      <c r="R132" s="56"/>
      <c r="S132" s="56">
        <f t="shared" si="7"/>
        <v>0</v>
      </c>
      <c r="T132" s="57"/>
    </row>
    <row r="133" spans="1:20" ht="20" customHeight="1">
      <c r="A133" s="58">
        <f t="shared" si="10"/>
        <v>-1</v>
      </c>
      <c r="B133" s="59">
        <v>126</v>
      </c>
      <c r="C133" s="70" t="s">
        <v>404</v>
      </c>
      <c r="D133" s="71" t="s">
        <v>717</v>
      </c>
      <c r="E133" s="71" t="s">
        <v>411</v>
      </c>
      <c r="F133" s="73">
        <v>4</v>
      </c>
      <c r="G133" s="74">
        <v>4</v>
      </c>
      <c r="H133" s="63"/>
      <c r="I133" s="410" t="s">
        <v>629</v>
      </c>
      <c r="J133" s="411"/>
      <c r="K133" s="64">
        <f t="shared" si="9"/>
        <v>-1</v>
      </c>
      <c r="L133" s="65">
        <f>'[2]May 2025'!S133</f>
        <v>3</v>
      </c>
      <c r="M133" s="65"/>
      <c r="N133" s="65"/>
      <c r="O133" s="65"/>
      <c r="P133" s="65"/>
      <c r="Q133" s="65">
        <f t="shared" si="6"/>
        <v>3</v>
      </c>
      <c r="R133" s="65"/>
      <c r="S133" s="65">
        <f t="shared" si="7"/>
        <v>3</v>
      </c>
      <c r="T133" s="66" t="s">
        <v>182</v>
      </c>
    </row>
    <row r="134" spans="1:20" ht="20" customHeight="1">
      <c r="A134" s="48">
        <f t="shared" si="10"/>
        <v>-10</v>
      </c>
      <c r="B134" s="49">
        <v>127</v>
      </c>
      <c r="C134" s="90" t="s">
        <v>718</v>
      </c>
      <c r="D134" s="67" t="s">
        <v>719</v>
      </c>
      <c r="E134" s="67" t="s">
        <v>720</v>
      </c>
      <c r="F134" s="68">
        <v>10</v>
      </c>
      <c r="G134" s="69">
        <v>4</v>
      </c>
      <c r="H134" s="54"/>
      <c r="I134" s="54"/>
      <c r="J134" s="54"/>
      <c r="K134" s="55">
        <f t="shared" si="9"/>
        <v>-10</v>
      </c>
      <c r="L134" s="56">
        <f>'[2]May 2025'!S134</f>
        <v>0</v>
      </c>
      <c r="M134" s="56"/>
      <c r="N134" s="56"/>
      <c r="O134" s="56"/>
      <c r="P134" s="56"/>
      <c r="Q134" s="56">
        <f t="shared" si="6"/>
        <v>0</v>
      </c>
      <c r="R134" s="56"/>
      <c r="S134" s="56">
        <f t="shared" si="7"/>
        <v>0</v>
      </c>
      <c r="T134" s="57"/>
    </row>
    <row r="135" spans="1:20" ht="20" customHeight="1">
      <c r="A135" s="58">
        <f t="shared" si="10"/>
        <v>-4</v>
      </c>
      <c r="B135" s="59">
        <v>128</v>
      </c>
      <c r="C135" s="60" t="s">
        <v>721</v>
      </c>
      <c r="D135" s="61" t="s">
        <v>722</v>
      </c>
      <c r="E135" s="61" t="s">
        <v>723</v>
      </c>
      <c r="F135" s="59">
        <v>4</v>
      </c>
      <c r="G135" s="74">
        <v>4</v>
      </c>
      <c r="H135" s="63"/>
      <c r="I135" s="410" t="s">
        <v>629</v>
      </c>
      <c r="J135" s="411"/>
      <c r="K135" s="64">
        <f t="shared" si="9"/>
        <v>-4</v>
      </c>
      <c r="L135" s="65">
        <f>'[2]May 2025'!S135</f>
        <v>0</v>
      </c>
      <c r="M135" s="65"/>
      <c r="N135" s="65"/>
      <c r="O135" s="65"/>
      <c r="P135" s="65"/>
      <c r="Q135" s="65">
        <f t="shared" si="6"/>
        <v>0</v>
      </c>
      <c r="R135" s="65"/>
      <c r="S135" s="65">
        <f t="shared" si="7"/>
        <v>0</v>
      </c>
      <c r="T135" s="66" t="s">
        <v>182</v>
      </c>
    </row>
    <row r="136" spans="1:20" ht="20" customHeight="1">
      <c r="A136" s="48">
        <f t="shared" si="10"/>
        <v>-1</v>
      </c>
      <c r="B136" s="49">
        <v>129</v>
      </c>
      <c r="C136" s="90" t="s">
        <v>405</v>
      </c>
      <c r="D136" s="67" t="s">
        <v>724</v>
      </c>
      <c r="E136" s="67" t="s">
        <v>412</v>
      </c>
      <c r="F136" s="68">
        <v>2</v>
      </c>
      <c r="G136" s="69">
        <v>1</v>
      </c>
      <c r="H136" s="54"/>
      <c r="I136" s="54"/>
      <c r="J136" s="54" t="s">
        <v>629</v>
      </c>
      <c r="K136" s="55">
        <f t="shared" si="9"/>
        <v>-1</v>
      </c>
      <c r="L136" s="56">
        <f>'[2]May 2025'!S136</f>
        <v>1</v>
      </c>
      <c r="M136" s="56"/>
      <c r="N136" s="56"/>
      <c r="O136" s="56"/>
      <c r="P136" s="56"/>
      <c r="Q136" s="56">
        <f t="shared" si="6"/>
        <v>1</v>
      </c>
      <c r="R136" s="56"/>
      <c r="S136" s="56">
        <f t="shared" si="7"/>
        <v>1</v>
      </c>
      <c r="T136" s="57" t="s">
        <v>182</v>
      </c>
    </row>
    <row r="137" spans="1:20" ht="20" customHeight="1">
      <c r="A137" s="58">
        <f t="shared" si="10"/>
        <v>-1</v>
      </c>
      <c r="B137" s="59">
        <v>130</v>
      </c>
      <c r="C137" s="70" t="s">
        <v>406</v>
      </c>
      <c r="D137" s="71" t="s">
        <v>725</v>
      </c>
      <c r="E137" s="71" t="s">
        <v>413</v>
      </c>
      <c r="F137" s="73">
        <v>2</v>
      </c>
      <c r="G137" s="74">
        <v>4</v>
      </c>
      <c r="H137" s="63"/>
      <c r="I137" s="410" t="s">
        <v>629</v>
      </c>
      <c r="J137" s="411"/>
      <c r="K137" s="64">
        <f t="shared" si="9"/>
        <v>-1</v>
      </c>
      <c r="L137" s="65">
        <f>'[2]May 2025'!S137</f>
        <v>1</v>
      </c>
      <c r="M137" s="65"/>
      <c r="N137" s="65"/>
      <c r="O137" s="65"/>
      <c r="P137" s="65"/>
      <c r="Q137" s="65">
        <f t="shared" si="6"/>
        <v>1</v>
      </c>
      <c r="R137" s="65"/>
      <c r="S137" s="65">
        <f t="shared" si="7"/>
        <v>1</v>
      </c>
      <c r="T137" s="66"/>
    </row>
    <row r="138" spans="1:20" ht="20" customHeight="1">
      <c r="A138" s="48">
        <f t="shared" si="10"/>
        <v>-4</v>
      </c>
      <c r="B138" s="49">
        <v>131</v>
      </c>
      <c r="C138" s="50" t="s">
        <v>726</v>
      </c>
      <c r="D138" s="51" t="s">
        <v>727</v>
      </c>
      <c r="E138" s="82" t="s">
        <v>728</v>
      </c>
      <c r="F138" s="52">
        <v>4</v>
      </c>
      <c r="G138" s="69">
        <v>4</v>
      </c>
      <c r="H138" s="54"/>
      <c r="I138" s="54"/>
      <c r="J138" s="54"/>
      <c r="K138" s="55">
        <f t="shared" si="9"/>
        <v>-4</v>
      </c>
      <c r="L138" s="56">
        <f>'[2]May 2025'!S138</f>
        <v>0</v>
      </c>
      <c r="M138" s="56"/>
      <c r="N138" s="56"/>
      <c r="O138" s="56"/>
      <c r="P138" s="56"/>
      <c r="Q138" s="56">
        <f t="shared" ref="Q138:Q201" si="11">L138</f>
        <v>0</v>
      </c>
      <c r="R138" s="56"/>
      <c r="S138" s="56">
        <f t="shared" ref="S138:S201" si="12">Q138</f>
        <v>0</v>
      </c>
      <c r="T138" s="57"/>
    </row>
    <row r="139" spans="1:20" ht="20" customHeight="1">
      <c r="A139" s="58">
        <f t="shared" si="10"/>
        <v>-4</v>
      </c>
      <c r="B139" s="59">
        <v>132</v>
      </c>
      <c r="C139" s="60" t="s">
        <v>729</v>
      </c>
      <c r="D139" s="94" t="s">
        <v>730</v>
      </c>
      <c r="E139" s="61" t="s">
        <v>731</v>
      </c>
      <c r="F139" s="59">
        <v>4</v>
      </c>
      <c r="G139" s="74">
        <v>2</v>
      </c>
      <c r="H139" s="95"/>
      <c r="I139" s="95"/>
      <c r="J139" s="95"/>
      <c r="K139" s="64">
        <f t="shared" si="9"/>
        <v>-4</v>
      </c>
      <c r="L139" s="65">
        <f>'[2]May 2025'!S139</f>
        <v>0</v>
      </c>
      <c r="M139" s="65"/>
      <c r="N139" s="65"/>
      <c r="O139" s="65"/>
      <c r="P139" s="65"/>
      <c r="Q139" s="65">
        <f t="shared" si="11"/>
        <v>0</v>
      </c>
      <c r="R139" s="65"/>
      <c r="S139" s="65">
        <f t="shared" si="12"/>
        <v>0</v>
      </c>
      <c r="T139" s="66"/>
    </row>
    <row r="140" spans="1:20" ht="20" customHeight="1">
      <c r="A140" s="48">
        <f t="shared" si="10"/>
        <v>-2</v>
      </c>
      <c r="B140" s="49">
        <v>133</v>
      </c>
      <c r="C140" s="90" t="s">
        <v>732</v>
      </c>
      <c r="D140" s="67" t="s">
        <v>733</v>
      </c>
      <c r="E140" s="67" t="s">
        <v>734</v>
      </c>
      <c r="F140" s="68">
        <v>2</v>
      </c>
      <c r="G140" s="69">
        <v>2</v>
      </c>
      <c r="H140" s="54"/>
      <c r="I140" s="54"/>
      <c r="J140" s="54"/>
      <c r="K140" s="55">
        <f t="shared" si="9"/>
        <v>-2</v>
      </c>
      <c r="L140" s="56">
        <f>'[2]May 2025'!S140</f>
        <v>0</v>
      </c>
      <c r="M140" s="56"/>
      <c r="N140" s="56"/>
      <c r="O140" s="56"/>
      <c r="P140" s="56"/>
      <c r="Q140" s="56">
        <f t="shared" si="11"/>
        <v>0</v>
      </c>
      <c r="R140" s="56"/>
      <c r="S140" s="56">
        <f t="shared" si="12"/>
        <v>0</v>
      </c>
      <c r="T140" s="57"/>
    </row>
    <row r="141" spans="1:20" ht="20" customHeight="1">
      <c r="A141" s="58">
        <f t="shared" si="10"/>
        <v>-1</v>
      </c>
      <c r="B141" s="59">
        <v>134</v>
      </c>
      <c r="C141" s="60" t="s">
        <v>407</v>
      </c>
      <c r="D141" s="61" t="s">
        <v>735</v>
      </c>
      <c r="E141" s="61" t="s">
        <v>414</v>
      </c>
      <c r="F141" s="59">
        <v>2</v>
      </c>
      <c r="G141" s="74">
        <v>2</v>
      </c>
      <c r="H141" s="63"/>
      <c r="I141" s="63"/>
      <c r="J141" s="63"/>
      <c r="K141" s="64">
        <f t="shared" si="9"/>
        <v>-1</v>
      </c>
      <c r="L141" s="65">
        <f>'[2]May 2025'!S141</f>
        <v>1</v>
      </c>
      <c r="M141" s="65"/>
      <c r="N141" s="65"/>
      <c r="O141" s="65"/>
      <c r="P141" s="65"/>
      <c r="Q141" s="65">
        <f t="shared" si="11"/>
        <v>1</v>
      </c>
      <c r="R141" s="65"/>
      <c r="S141" s="65">
        <f t="shared" si="12"/>
        <v>1</v>
      </c>
      <c r="T141" s="66"/>
    </row>
    <row r="142" spans="1:20" ht="20" customHeight="1">
      <c r="A142" s="48" t="s">
        <v>182</v>
      </c>
      <c r="B142" s="49">
        <v>135</v>
      </c>
      <c r="C142" s="90" t="s">
        <v>408</v>
      </c>
      <c r="D142" s="67" t="s">
        <v>736</v>
      </c>
      <c r="E142" s="67" t="s">
        <v>200</v>
      </c>
      <c r="F142" s="68">
        <v>2</v>
      </c>
      <c r="G142" s="69">
        <v>2</v>
      </c>
      <c r="H142" s="96"/>
      <c r="I142" s="96"/>
      <c r="J142" s="97"/>
      <c r="K142" s="55">
        <f t="shared" si="9"/>
        <v>0</v>
      </c>
      <c r="L142" s="56">
        <f>'[2]May 2025'!S142</f>
        <v>2</v>
      </c>
      <c r="M142" s="56"/>
      <c r="N142" s="56"/>
      <c r="O142" s="56"/>
      <c r="P142" s="56"/>
      <c r="Q142" s="56">
        <f t="shared" si="11"/>
        <v>2</v>
      </c>
      <c r="R142" s="56"/>
      <c r="S142" s="56">
        <f t="shared" si="12"/>
        <v>2</v>
      </c>
      <c r="T142" s="57"/>
    </row>
    <row r="143" spans="1:20" ht="20" customHeight="1">
      <c r="A143" s="58">
        <f t="shared" si="10"/>
        <v>-2</v>
      </c>
      <c r="B143" s="59">
        <v>136</v>
      </c>
      <c r="C143" s="60" t="s">
        <v>737</v>
      </c>
      <c r="D143" s="61" t="s">
        <v>738</v>
      </c>
      <c r="E143" s="61" t="s">
        <v>739</v>
      </c>
      <c r="F143" s="59">
        <v>2</v>
      </c>
      <c r="G143" s="62">
        <v>2</v>
      </c>
      <c r="H143" s="98"/>
      <c r="I143" s="98"/>
      <c r="J143" s="98"/>
      <c r="K143" s="64">
        <f t="shared" si="9"/>
        <v>-2</v>
      </c>
      <c r="L143" s="65">
        <f>'[2]May 2025'!S143</f>
        <v>0</v>
      </c>
      <c r="M143" s="65"/>
      <c r="N143" s="65"/>
      <c r="O143" s="65"/>
      <c r="P143" s="65"/>
      <c r="Q143" s="65">
        <f t="shared" si="11"/>
        <v>0</v>
      </c>
      <c r="R143" s="65"/>
      <c r="S143" s="65">
        <f t="shared" si="12"/>
        <v>0</v>
      </c>
      <c r="T143" s="66"/>
    </row>
    <row r="144" spans="1:20" ht="20" customHeight="1">
      <c r="A144" s="48"/>
      <c r="B144" s="49">
        <v>137</v>
      </c>
      <c r="C144" s="90" t="s">
        <v>316</v>
      </c>
      <c r="D144" s="67" t="s">
        <v>740</v>
      </c>
      <c r="E144" s="67" t="s">
        <v>69</v>
      </c>
      <c r="F144" s="68">
        <v>9</v>
      </c>
      <c r="G144" s="69">
        <v>1</v>
      </c>
      <c r="H144" s="96">
        <v>7</v>
      </c>
      <c r="I144" s="96">
        <v>2</v>
      </c>
      <c r="J144" s="97">
        <v>4</v>
      </c>
      <c r="K144" s="55">
        <f t="shared" si="9"/>
        <v>4</v>
      </c>
      <c r="L144" s="56">
        <f>'[2]May 2025'!S144</f>
        <v>13</v>
      </c>
      <c r="M144" s="56"/>
      <c r="N144" s="56"/>
      <c r="O144" s="56"/>
      <c r="P144" s="56"/>
      <c r="Q144" s="56">
        <f t="shared" si="11"/>
        <v>13</v>
      </c>
      <c r="R144" s="56"/>
      <c r="S144" s="56">
        <f t="shared" si="12"/>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9"/>
        <v>0</v>
      </c>
      <c r="L145" s="65">
        <f>'[2]May 2025'!S145</f>
        <v>2</v>
      </c>
      <c r="M145" s="65"/>
      <c r="N145" s="65"/>
      <c r="O145" s="65"/>
      <c r="P145" s="65"/>
      <c r="Q145" s="65">
        <f t="shared" si="11"/>
        <v>2</v>
      </c>
      <c r="R145" s="65"/>
      <c r="S145" s="65">
        <f t="shared" si="12"/>
        <v>2</v>
      </c>
      <c r="T145" s="66"/>
    </row>
    <row r="146" spans="1:20" ht="20" customHeight="1">
      <c r="A146" s="48">
        <f>K146</f>
        <v>-1</v>
      </c>
      <c r="B146" s="49">
        <v>139</v>
      </c>
      <c r="C146" s="50" t="s">
        <v>367</v>
      </c>
      <c r="D146" s="51" t="s">
        <v>743</v>
      </c>
      <c r="E146" s="51" t="s">
        <v>744</v>
      </c>
      <c r="F146" s="52">
        <v>5</v>
      </c>
      <c r="G146" s="89">
        <v>2</v>
      </c>
      <c r="H146" s="97"/>
      <c r="I146" s="97">
        <v>4</v>
      </c>
      <c r="J146" s="97"/>
      <c r="K146" s="55">
        <f t="shared" si="9"/>
        <v>-1</v>
      </c>
      <c r="L146" s="56">
        <f>'[2]May 2025'!S146</f>
        <v>4</v>
      </c>
      <c r="M146" s="56"/>
      <c r="N146" s="56"/>
      <c r="O146" s="56"/>
      <c r="P146" s="56"/>
      <c r="Q146" s="56">
        <f t="shared" si="11"/>
        <v>4</v>
      </c>
      <c r="R146" s="56"/>
      <c r="S146" s="56">
        <f t="shared" si="12"/>
        <v>4</v>
      </c>
      <c r="T146" s="57" t="s">
        <v>182</v>
      </c>
    </row>
    <row r="147" spans="1:20" ht="20" customHeight="1">
      <c r="A147" s="58"/>
      <c r="B147" s="59">
        <v>140</v>
      </c>
      <c r="C147" s="70" t="s">
        <v>365</v>
      </c>
      <c r="D147" s="71" t="s">
        <v>746</v>
      </c>
      <c r="E147" s="72" t="s">
        <v>747</v>
      </c>
      <c r="F147" s="73">
        <v>10</v>
      </c>
      <c r="G147" s="62">
        <v>2</v>
      </c>
      <c r="H147" s="98"/>
      <c r="I147" s="410" t="s">
        <v>629</v>
      </c>
      <c r="J147" s="411"/>
      <c r="K147" s="64">
        <f t="shared" si="9"/>
        <v>2</v>
      </c>
      <c r="L147" s="65">
        <f>'[2]May 2025'!S147</f>
        <v>12</v>
      </c>
      <c r="M147" s="65"/>
      <c r="N147" s="65"/>
      <c r="O147" s="65"/>
      <c r="P147" s="65"/>
      <c r="Q147" s="65">
        <f t="shared" si="11"/>
        <v>12</v>
      </c>
      <c r="R147" s="65"/>
      <c r="S147" s="65">
        <f t="shared" si="12"/>
        <v>12</v>
      </c>
      <c r="T147" s="66"/>
    </row>
    <row r="148" spans="1:20" ht="20" customHeight="1">
      <c r="A148" s="48">
        <f>K148</f>
        <v>-1</v>
      </c>
      <c r="B148" s="49">
        <v>141</v>
      </c>
      <c r="C148" s="50" t="s">
        <v>359</v>
      </c>
      <c r="D148" s="51" t="s">
        <v>748</v>
      </c>
      <c r="E148" s="82" t="s">
        <v>156</v>
      </c>
      <c r="F148" s="52">
        <v>11</v>
      </c>
      <c r="G148" s="89">
        <v>4</v>
      </c>
      <c r="H148" s="97"/>
      <c r="I148" s="97"/>
      <c r="J148" s="97"/>
      <c r="K148" s="55">
        <f t="shared" si="9"/>
        <v>-1</v>
      </c>
      <c r="L148" s="56">
        <f>'[2]May 2025'!S148</f>
        <v>10</v>
      </c>
      <c r="M148" s="56"/>
      <c r="N148" s="56"/>
      <c r="O148" s="56"/>
      <c r="P148" s="56"/>
      <c r="Q148" s="56">
        <f t="shared" si="11"/>
        <v>10</v>
      </c>
      <c r="R148" s="56"/>
      <c r="S148" s="56">
        <f t="shared" si="12"/>
        <v>10</v>
      </c>
      <c r="T148" s="57" t="s">
        <v>182</v>
      </c>
    </row>
    <row r="149" spans="1:20" ht="20" customHeight="1">
      <c r="A149" s="58"/>
      <c r="B149" s="59">
        <v>142</v>
      </c>
      <c r="C149" s="70" t="s">
        <v>246</v>
      </c>
      <c r="D149" s="71" t="s">
        <v>749</v>
      </c>
      <c r="E149" s="71" t="s">
        <v>750</v>
      </c>
      <c r="F149" s="73">
        <v>2</v>
      </c>
      <c r="G149" s="62">
        <v>2</v>
      </c>
      <c r="H149" s="98">
        <v>1</v>
      </c>
      <c r="I149" s="98">
        <v>1</v>
      </c>
      <c r="J149" s="98"/>
      <c r="K149" s="64">
        <f t="shared" si="9"/>
        <v>0</v>
      </c>
      <c r="L149" s="65">
        <f>'[2]May 2025'!S149</f>
        <v>2</v>
      </c>
      <c r="M149" s="65"/>
      <c r="N149" s="65"/>
      <c r="O149" s="65"/>
      <c r="P149" s="65"/>
      <c r="Q149" s="65">
        <f t="shared" si="11"/>
        <v>2</v>
      </c>
      <c r="R149" s="65"/>
      <c r="S149" s="65">
        <f t="shared" si="12"/>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9"/>
        <v>-1</v>
      </c>
      <c r="L150" s="56">
        <f>'[2]May 2025'!S150</f>
        <v>13</v>
      </c>
      <c r="M150" s="56"/>
      <c r="N150" s="56"/>
      <c r="O150" s="56"/>
      <c r="P150" s="56"/>
      <c r="Q150" s="56">
        <f t="shared" si="11"/>
        <v>13</v>
      </c>
      <c r="R150" s="56"/>
      <c r="S150" s="56">
        <f t="shared" si="12"/>
        <v>13</v>
      </c>
      <c r="T150" s="57"/>
    </row>
    <row r="151" spans="1:20" ht="20" customHeight="1">
      <c r="A151" s="58"/>
      <c r="B151" s="59">
        <v>144</v>
      </c>
      <c r="C151" s="70" t="s">
        <v>392</v>
      </c>
      <c r="D151" s="71" t="s">
        <v>753</v>
      </c>
      <c r="E151" s="87" t="s">
        <v>49</v>
      </c>
      <c r="F151" s="73">
        <v>6</v>
      </c>
      <c r="G151" s="62">
        <v>3</v>
      </c>
      <c r="H151" s="98">
        <v>4</v>
      </c>
      <c r="I151" s="98">
        <v>7</v>
      </c>
      <c r="J151" s="98">
        <v>6</v>
      </c>
      <c r="K151" s="64">
        <f t="shared" si="9"/>
        <v>11</v>
      </c>
      <c r="L151" s="65">
        <f>'[2]May 2025'!S151</f>
        <v>11</v>
      </c>
      <c r="M151" s="65">
        <v>6</v>
      </c>
      <c r="N151" s="65"/>
      <c r="O151" s="65"/>
      <c r="P151" s="65"/>
      <c r="Q151" s="65">
        <f>L151+M151</f>
        <v>17</v>
      </c>
      <c r="R151" s="65"/>
      <c r="S151" s="65">
        <f t="shared" si="12"/>
        <v>17</v>
      </c>
      <c r="T151" s="66" t="s">
        <v>1047</v>
      </c>
    </row>
    <row r="152" spans="1:20" ht="20" customHeight="1">
      <c r="A152" s="48"/>
      <c r="B152" s="49">
        <v>145</v>
      </c>
      <c r="C152" s="50" t="s">
        <v>300</v>
      </c>
      <c r="D152" s="51" t="s">
        <v>754</v>
      </c>
      <c r="E152" s="51" t="s">
        <v>755</v>
      </c>
      <c r="F152" s="52">
        <v>4</v>
      </c>
      <c r="G152" s="89">
        <v>4</v>
      </c>
      <c r="H152" s="97">
        <v>2</v>
      </c>
      <c r="I152" s="97">
        <v>2</v>
      </c>
      <c r="J152" s="97"/>
      <c r="K152" s="55">
        <f t="shared" si="9"/>
        <v>0</v>
      </c>
      <c r="L152" s="56">
        <f>'[2]May 2025'!S152</f>
        <v>4</v>
      </c>
      <c r="M152" s="56"/>
      <c r="N152" s="56"/>
      <c r="O152" s="56"/>
      <c r="P152" s="56"/>
      <c r="Q152" s="56">
        <f t="shared" si="11"/>
        <v>4</v>
      </c>
      <c r="R152" s="56"/>
      <c r="S152" s="56">
        <f t="shared" si="12"/>
        <v>4</v>
      </c>
      <c r="T152" s="57"/>
    </row>
    <row r="153" spans="1:20" ht="20" customHeight="1">
      <c r="A153" s="58"/>
      <c r="B153" s="59">
        <v>146</v>
      </c>
      <c r="C153" s="70" t="s">
        <v>756</v>
      </c>
      <c r="D153" s="71" t="s">
        <v>757</v>
      </c>
      <c r="E153" s="71" t="s">
        <v>758</v>
      </c>
      <c r="F153" s="73">
        <v>10</v>
      </c>
      <c r="G153" s="62">
        <v>4</v>
      </c>
      <c r="H153" s="98">
        <v>3</v>
      </c>
      <c r="I153" s="98">
        <v>7</v>
      </c>
      <c r="J153" s="98"/>
      <c r="K153" s="64">
        <f t="shared" si="9"/>
        <v>0</v>
      </c>
      <c r="L153" s="65">
        <f>'[2]May 2025'!S153</f>
        <v>10</v>
      </c>
      <c r="M153" s="65"/>
      <c r="N153" s="65"/>
      <c r="O153" s="65"/>
      <c r="P153" s="65"/>
      <c r="Q153" s="65">
        <f t="shared" si="11"/>
        <v>10</v>
      </c>
      <c r="R153" s="65"/>
      <c r="S153" s="65">
        <f t="shared" si="12"/>
        <v>10</v>
      </c>
      <c r="T153" s="66"/>
    </row>
    <row r="154" spans="1:20" ht="20" customHeight="1">
      <c r="A154" s="48">
        <f>K154</f>
        <v>-2</v>
      </c>
      <c r="B154" s="49">
        <v>147</v>
      </c>
      <c r="C154" s="50" t="s">
        <v>759</v>
      </c>
      <c r="D154" s="51" t="s">
        <v>760</v>
      </c>
      <c r="E154" s="51" t="s">
        <v>761</v>
      </c>
      <c r="F154" s="52">
        <v>2</v>
      </c>
      <c r="G154" s="89">
        <v>4</v>
      </c>
      <c r="H154" s="97"/>
      <c r="I154" s="97"/>
      <c r="J154" s="97"/>
      <c r="K154" s="55">
        <f t="shared" si="9"/>
        <v>-2</v>
      </c>
      <c r="L154" s="56">
        <f>'[2]May 2025'!S154</f>
        <v>0</v>
      </c>
      <c r="M154" s="56"/>
      <c r="N154" s="56"/>
      <c r="O154" s="56"/>
      <c r="P154" s="56"/>
      <c r="Q154" s="56">
        <f t="shared" si="11"/>
        <v>0</v>
      </c>
      <c r="R154" s="56"/>
      <c r="S154" s="56">
        <f t="shared" si="12"/>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9"/>
        <v>-1</v>
      </c>
      <c r="L155" s="65">
        <f>'[2]May 2025'!S155</f>
        <v>3</v>
      </c>
      <c r="M155" s="65"/>
      <c r="N155" s="65"/>
      <c r="O155" s="65"/>
      <c r="P155" s="65"/>
      <c r="Q155" s="65">
        <f t="shared" si="11"/>
        <v>3</v>
      </c>
      <c r="R155" s="65"/>
      <c r="S155" s="65">
        <f t="shared" si="12"/>
        <v>3</v>
      </c>
      <c r="T155" s="66" t="s">
        <v>182</v>
      </c>
    </row>
    <row r="156" spans="1:20" ht="20" customHeight="1">
      <c r="A156" s="48" t="s">
        <v>182</v>
      </c>
      <c r="B156" s="49">
        <v>149</v>
      </c>
      <c r="C156" s="50" t="s">
        <v>400</v>
      </c>
      <c r="D156" s="51" t="s">
        <v>764</v>
      </c>
      <c r="E156" s="51" t="s">
        <v>231</v>
      </c>
      <c r="F156" s="52">
        <v>8</v>
      </c>
      <c r="G156" s="89">
        <v>4</v>
      </c>
      <c r="H156" s="97">
        <v>4</v>
      </c>
      <c r="I156" s="97">
        <v>1</v>
      </c>
      <c r="J156" s="97"/>
      <c r="K156" s="55">
        <f t="shared" si="9"/>
        <v>3</v>
      </c>
      <c r="L156" s="56">
        <f>'[2]May 2025'!S156</f>
        <v>11</v>
      </c>
      <c r="M156" s="56"/>
      <c r="N156" s="56"/>
      <c r="O156" s="56"/>
      <c r="P156" s="56"/>
      <c r="Q156" s="56">
        <f t="shared" si="11"/>
        <v>11</v>
      </c>
      <c r="R156" s="56"/>
      <c r="S156" s="56">
        <f t="shared" si="12"/>
        <v>11</v>
      </c>
      <c r="T156" s="57"/>
    </row>
    <row r="157" spans="1:20" ht="20" customHeight="1">
      <c r="A157" s="58">
        <f>K157</f>
        <v>-5</v>
      </c>
      <c r="B157" s="59">
        <v>150</v>
      </c>
      <c r="C157" s="70" t="s">
        <v>289</v>
      </c>
      <c r="D157" s="71" t="s">
        <v>766</v>
      </c>
      <c r="E157" s="87" t="s">
        <v>227</v>
      </c>
      <c r="F157" s="73">
        <v>8</v>
      </c>
      <c r="G157" s="62">
        <v>4</v>
      </c>
      <c r="H157" s="98">
        <v>1</v>
      </c>
      <c r="I157" s="98">
        <v>2</v>
      </c>
      <c r="J157" s="98"/>
      <c r="K157" s="64">
        <f t="shared" si="9"/>
        <v>-5</v>
      </c>
      <c r="L157" s="65">
        <f>'[2]May 2025'!S157</f>
        <v>3</v>
      </c>
      <c r="M157" s="65"/>
      <c r="N157" s="65"/>
      <c r="O157" s="65"/>
      <c r="P157" s="65"/>
      <c r="Q157" s="65">
        <f t="shared" si="11"/>
        <v>3</v>
      </c>
      <c r="R157" s="65"/>
      <c r="S157" s="65">
        <f t="shared" si="12"/>
        <v>3</v>
      </c>
      <c r="T157" s="66" t="s">
        <v>182</v>
      </c>
    </row>
    <row r="158" spans="1:20" ht="20" customHeight="1">
      <c r="A158" s="48"/>
      <c r="B158" s="49">
        <v>151</v>
      </c>
      <c r="C158" s="50" t="s">
        <v>301</v>
      </c>
      <c r="D158" s="51" t="s">
        <v>767</v>
      </c>
      <c r="E158" s="88" t="s">
        <v>768</v>
      </c>
      <c r="F158" s="52">
        <v>4</v>
      </c>
      <c r="G158" s="89">
        <v>4</v>
      </c>
      <c r="H158" s="97">
        <v>2</v>
      </c>
      <c r="I158" s="97">
        <v>2</v>
      </c>
      <c r="J158" s="97"/>
      <c r="K158" s="55">
        <f t="shared" si="9"/>
        <v>3</v>
      </c>
      <c r="L158" s="56">
        <f>'[2]May 2025'!S158</f>
        <v>7</v>
      </c>
      <c r="M158" s="56"/>
      <c r="N158" s="56"/>
      <c r="O158" s="56"/>
      <c r="P158" s="56"/>
      <c r="Q158" s="56">
        <f t="shared" si="11"/>
        <v>7</v>
      </c>
      <c r="R158" s="56"/>
      <c r="S158" s="56">
        <f t="shared" si="12"/>
        <v>7</v>
      </c>
      <c r="T158" s="57" t="s">
        <v>182</v>
      </c>
    </row>
    <row r="159" spans="1:20" ht="20" customHeight="1">
      <c r="A159" s="58"/>
      <c r="B159" s="59">
        <v>152</v>
      </c>
      <c r="C159" s="70" t="s">
        <v>385</v>
      </c>
      <c r="D159" s="71" t="s">
        <v>212</v>
      </c>
      <c r="E159" s="71" t="s">
        <v>217</v>
      </c>
      <c r="F159" s="73">
        <v>10</v>
      </c>
      <c r="G159" s="62">
        <v>1</v>
      </c>
      <c r="H159" s="98">
        <v>3</v>
      </c>
      <c r="I159" s="98">
        <v>5</v>
      </c>
      <c r="J159" s="98">
        <v>5</v>
      </c>
      <c r="K159" s="64">
        <f t="shared" si="9"/>
        <v>3</v>
      </c>
      <c r="L159" s="65">
        <f>'[2]May 2025'!S159</f>
        <v>13</v>
      </c>
      <c r="M159" s="65"/>
      <c r="N159" s="65"/>
      <c r="O159" s="65"/>
      <c r="P159" s="65"/>
      <c r="Q159" s="65">
        <f t="shared" si="11"/>
        <v>13</v>
      </c>
      <c r="R159" s="65"/>
      <c r="S159" s="65">
        <f t="shared" si="12"/>
        <v>13</v>
      </c>
      <c r="T159" s="66" t="s">
        <v>182</v>
      </c>
    </row>
    <row r="160" spans="1:20" ht="20" customHeight="1">
      <c r="A160" s="48">
        <f>K160</f>
        <v>-1</v>
      </c>
      <c r="B160" s="49">
        <v>153</v>
      </c>
      <c r="C160" s="50" t="s">
        <v>340</v>
      </c>
      <c r="D160" s="51" t="s">
        <v>770</v>
      </c>
      <c r="E160" s="93" t="s">
        <v>153</v>
      </c>
      <c r="F160" s="52">
        <v>4</v>
      </c>
      <c r="G160" s="89">
        <v>4</v>
      </c>
      <c r="H160" s="97">
        <v>1</v>
      </c>
      <c r="I160" s="97">
        <v>1</v>
      </c>
      <c r="J160" s="97"/>
      <c r="K160" s="55">
        <f t="shared" si="9"/>
        <v>-1</v>
      </c>
      <c r="L160" s="56">
        <f>'[2]May 2025'!S160</f>
        <v>3</v>
      </c>
      <c r="M160" s="56"/>
      <c r="N160" s="56"/>
      <c r="O160" s="56"/>
      <c r="P160" s="56"/>
      <c r="Q160" s="56">
        <f t="shared" si="11"/>
        <v>3</v>
      </c>
      <c r="R160" s="56"/>
      <c r="S160" s="56">
        <f t="shared" si="12"/>
        <v>3</v>
      </c>
      <c r="T160" s="57"/>
    </row>
    <row r="161" spans="1:21" ht="20" customHeight="1">
      <c r="A161" s="58"/>
      <c r="B161" s="59">
        <v>154</v>
      </c>
      <c r="C161" s="70" t="s">
        <v>285</v>
      </c>
      <c r="D161" s="71" t="s">
        <v>771</v>
      </c>
      <c r="E161" s="71" t="s">
        <v>260</v>
      </c>
      <c r="F161" s="73">
        <v>2</v>
      </c>
      <c r="G161" s="62">
        <v>2</v>
      </c>
      <c r="H161" s="98">
        <v>1</v>
      </c>
      <c r="I161" s="98">
        <v>1</v>
      </c>
      <c r="J161" s="98"/>
      <c r="K161" s="64">
        <f t="shared" si="9"/>
        <v>0</v>
      </c>
      <c r="L161" s="65">
        <f>'[2]May 2025'!S161</f>
        <v>2</v>
      </c>
      <c r="M161" s="65"/>
      <c r="N161" s="65"/>
      <c r="O161" s="65"/>
      <c r="P161" s="65"/>
      <c r="Q161" s="65">
        <f t="shared" si="11"/>
        <v>2</v>
      </c>
      <c r="R161" s="65"/>
      <c r="S161" s="65">
        <f t="shared" si="12"/>
        <v>2</v>
      </c>
      <c r="T161" s="66"/>
    </row>
    <row r="162" spans="1:21" ht="20" customHeight="1">
      <c r="A162" s="48"/>
      <c r="B162" s="49">
        <v>155</v>
      </c>
      <c r="C162" s="50" t="s">
        <v>307</v>
      </c>
      <c r="D162" s="51" t="s">
        <v>772</v>
      </c>
      <c r="E162" s="51" t="s">
        <v>773</v>
      </c>
      <c r="F162" s="52">
        <v>3</v>
      </c>
      <c r="G162" s="89">
        <v>1</v>
      </c>
      <c r="H162" s="54">
        <v>2</v>
      </c>
      <c r="I162" s="100">
        <v>3</v>
      </c>
      <c r="J162" s="54"/>
      <c r="K162" s="55">
        <f t="shared" si="9"/>
        <v>2</v>
      </c>
      <c r="L162" s="56">
        <f>'[2]May 2025'!S162</f>
        <v>5</v>
      </c>
      <c r="M162" s="56"/>
      <c r="N162" s="56"/>
      <c r="O162" s="56"/>
      <c r="P162" s="56"/>
      <c r="Q162" s="56">
        <f t="shared" si="11"/>
        <v>5</v>
      </c>
      <c r="R162" s="56"/>
      <c r="S162" s="56">
        <f t="shared" si="12"/>
        <v>5</v>
      </c>
      <c r="T162" s="57" t="s">
        <v>182</v>
      </c>
    </row>
    <row r="163" spans="1:21" ht="20" customHeight="1">
      <c r="A163" s="58">
        <f>K163</f>
        <v>-1</v>
      </c>
      <c r="B163" s="59">
        <v>156</v>
      </c>
      <c r="C163" s="70" t="s">
        <v>313</v>
      </c>
      <c r="D163" s="71" t="s">
        <v>774</v>
      </c>
      <c r="E163" s="85" t="s">
        <v>65</v>
      </c>
      <c r="F163" s="73">
        <v>2</v>
      </c>
      <c r="G163" s="62">
        <v>1</v>
      </c>
      <c r="H163" s="63">
        <v>1</v>
      </c>
      <c r="I163" s="63"/>
      <c r="J163" s="63"/>
      <c r="K163" s="64">
        <f t="shared" si="9"/>
        <v>-1</v>
      </c>
      <c r="L163" s="65">
        <f>'[2]May 2025'!S163</f>
        <v>1</v>
      </c>
      <c r="M163" s="65"/>
      <c r="N163" s="65"/>
      <c r="O163" s="65"/>
      <c r="P163" s="65"/>
      <c r="Q163" s="65">
        <f t="shared" si="11"/>
        <v>1</v>
      </c>
      <c r="R163" s="65"/>
      <c r="S163" s="65">
        <f t="shared" si="12"/>
        <v>1</v>
      </c>
      <c r="T163" s="66"/>
    </row>
    <row r="164" spans="1:21" ht="20" customHeight="1">
      <c r="A164" s="48"/>
      <c r="B164" s="49">
        <v>157</v>
      </c>
      <c r="C164" s="50" t="s">
        <v>349</v>
      </c>
      <c r="D164" s="51" t="s">
        <v>775</v>
      </c>
      <c r="E164" s="51" t="s">
        <v>127</v>
      </c>
      <c r="F164" s="52">
        <v>11</v>
      </c>
      <c r="G164" s="69">
        <v>2</v>
      </c>
      <c r="H164" s="54">
        <v>7</v>
      </c>
      <c r="I164" s="54">
        <v>2</v>
      </c>
      <c r="J164" s="54">
        <v>3</v>
      </c>
      <c r="K164" s="55">
        <f t="shared" si="9"/>
        <v>1</v>
      </c>
      <c r="L164" s="56">
        <f>'[2]May 2025'!S164</f>
        <v>12</v>
      </c>
      <c r="M164" s="56"/>
      <c r="N164" s="56"/>
      <c r="O164" s="56"/>
      <c r="P164" s="56"/>
      <c r="Q164" s="56">
        <f t="shared" si="11"/>
        <v>12</v>
      </c>
      <c r="R164" s="56"/>
      <c r="S164" s="56">
        <f t="shared" si="12"/>
        <v>12</v>
      </c>
      <c r="T164" s="57" t="s">
        <v>182</v>
      </c>
    </row>
    <row r="165" spans="1:21" ht="20" customHeight="1">
      <c r="A165" s="58">
        <f>K165</f>
        <v>-2</v>
      </c>
      <c r="B165" s="59">
        <v>158</v>
      </c>
      <c r="C165" s="70" t="s">
        <v>341</v>
      </c>
      <c r="D165" s="71" t="s">
        <v>777</v>
      </c>
      <c r="E165" s="71" t="s">
        <v>113</v>
      </c>
      <c r="F165" s="73">
        <v>7</v>
      </c>
      <c r="G165" s="74">
        <v>1</v>
      </c>
      <c r="H165" s="63">
        <v>4</v>
      </c>
      <c r="I165" s="63">
        <v>2</v>
      </c>
      <c r="J165" s="63"/>
      <c r="K165" s="64">
        <f t="shared" si="9"/>
        <v>-2</v>
      </c>
      <c r="L165" s="65">
        <f>'[2]May 2025'!S165</f>
        <v>5</v>
      </c>
      <c r="M165" s="65"/>
      <c r="N165" s="65"/>
      <c r="O165" s="65"/>
      <c r="P165" s="65"/>
      <c r="Q165" s="65">
        <f t="shared" si="11"/>
        <v>5</v>
      </c>
      <c r="R165" s="65"/>
      <c r="S165" s="65">
        <f t="shared" si="12"/>
        <v>5</v>
      </c>
      <c r="T165" s="66" t="s">
        <v>182</v>
      </c>
    </row>
    <row r="166" spans="1:21" ht="20" customHeight="1">
      <c r="A166" s="48">
        <f>K166</f>
        <v>-1</v>
      </c>
      <c r="B166" s="49">
        <v>159</v>
      </c>
      <c r="C166" s="50" t="s">
        <v>342</v>
      </c>
      <c r="D166" s="51" t="s">
        <v>778</v>
      </c>
      <c r="E166" s="51" t="s">
        <v>779</v>
      </c>
      <c r="F166" s="52">
        <v>2</v>
      </c>
      <c r="G166" s="89">
        <v>1</v>
      </c>
      <c r="H166" s="54">
        <v>1</v>
      </c>
      <c r="I166" s="54"/>
      <c r="J166" s="54"/>
      <c r="K166" s="55">
        <f t="shared" si="9"/>
        <v>-1</v>
      </c>
      <c r="L166" s="56">
        <f>'[2]May 2025'!S166</f>
        <v>1</v>
      </c>
      <c r="M166" s="56"/>
      <c r="N166" s="56"/>
      <c r="O166" s="56"/>
      <c r="P166" s="56"/>
      <c r="Q166" s="56">
        <f t="shared" si="11"/>
        <v>1</v>
      </c>
      <c r="R166" s="56"/>
      <c r="S166" s="56">
        <f t="shared" si="12"/>
        <v>1</v>
      </c>
      <c r="T166" s="57"/>
    </row>
    <row r="167" spans="1:21" ht="20" customHeight="1">
      <c r="A167" s="58"/>
      <c r="B167" s="59">
        <v>160</v>
      </c>
      <c r="C167" s="70" t="s">
        <v>320</v>
      </c>
      <c r="D167" s="71" t="s">
        <v>780</v>
      </c>
      <c r="E167" s="71" t="s">
        <v>1801</v>
      </c>
      <c r="F167" s="73">
        <v>2</v>
      </c>
      <c r="G167" s="74">
        <v>1</v>
      </c>
      <c r="H167" s="63">
        <v>1</v>
      </c>
      <c r="I167" s="63">
        <v>1</v>
      </c>
      <c r="J167" s="63">
        <v>7</v>
      </c>
      <c r="K167" s="64">
        <f t="shared" si="9"/>
        <v>7</v>
      </c>
      <c r="L167" s="65">
        <f>'[2]May 2025'!S167</f>
        <v>5</v>
      </c>
      <c r="M167" s="65">
        <v>4</v>
      </c>
      <c r="N167" s="65"/>
      <c r="O167" s="65"/>
      <c r="P167" s="65"/>
      <c r="Q167" s="65">
        <f>L167+M167</f>
        <v>9</v>
      </c>
      <c r="R167" s="65"/>
      <c r="S167" s="65">
        <f t="shared" si="12"/>
        <v>9</v>
      </c>
      <c r="T167" s="66" t="s">
        <v>1043</v>
      </c>
    </row>
    <row r="168" spans="1:21" ht="20" customHeight="1">
      <c r="A168" s="48">
        <f>K168</f>
        <v>-4</v>
      </c>
      <c r="B168" s="49">
        <v>161</v>
      </c>
      <c r="C168" s="50" t="s">
        <v>781</v>
      </c>
      <c r="D168" s="51" t="s">
        <v>782</v>
      </c>
      <c r="E168" s="51" t="s">
        <v>783</v>
      </c>
      <c r="F168" s="52">
        <v>4</v>
      </c>
      <c r="G168" s="69">
        <v>4</v>
      </c>
      <c r="H168" s="54"/>
      <c r="I168" s="54"/>
      <c r="J168" s="54"/>
      <c r="K168" s="55">
        <f t="shared" si="9"/>
        <v>-4</v>
      </c>
      <c r="L168" s="56">
        <f>'[2]May 2025'!S168</f>
        <v>0</v>
      </c>
      <c r="M168" s="56"/>
      <c r="N168" s="56"/>
      <c r="O168" s="56"/>
      <c r="P168" s="56"/>
      <c r="Q168" s="56">
        <f t="shared" si="11"/>
        <v>0</v>
      </c>
      <c r="R168" s="56"/>
      <c r="S168" s="56">
        <f t="shared" si="12"/>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9"/>
        <v>-2</v>
      </c>
      <c r="L169" s="65">
        <f>'[2]May 2025'!S169</f>
        <v>0</v>
      </c>
      <c r="M169" s="65"/>
      <c r="N169" s="65"/>
      <c r="O169" s="65"/>
      <c r="P169" s="65"/>
      <c r="Q169" s="65">
        <f t="shared" si="11"/>
        <v>0</v>
      </c>
      <c r="R169" s="65"/>
      <c r="S169" s="65">
        <f t="shared" si="12"/>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9"/>
        <v>4</v>
      </c>
      <c r="L170" s="56">
        <f>'[2]May 2025'!S170</f>
        <v>10</v>
      </c>
      <c r="M170" s="56"/>
      <c r="N170" s="56"/>
      <c r="O170" s="56"/>
      <c r="P170" s="56"/>
      <c r="Q170" s="56">
        <f t="shared" si="11"/>
        <v>10</v>
      </c>
      <c r="R170" s="56"/>
      <c r="S170" s="56">
        <f t="shared" si="12"/>
        <v>10</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9"/>
        <v>-1</v>
      </c>
      <c r="L171" s="65">
        <f>'[2]May 2025'!S171</f>
        <v>1</v>
      </c>
      <c r="M171" s="65"/>
      <c r="N171" s="65"/>
      <c r="O171" s="65"/>
      <c r="P171" s="65"/>
      <c r="Q171" s="65">
        <f t="shared" si="11"/>
        <v>1</v>
      </c>
      <c r="R171" s="65"/>
      <c r="S171" s="65">
        <f t="shared" si="12"/>
        <v>1</v>
      </c>
      <c r="T171" s="66"/>
    </row>
    <row r="172" spans="1:21" ht="20" customHeight="1">
      <c r="A172" s="48"/>
      <c r="B172" s="49">
        <v>165</v>
      </c>
      <c r="C172" s="50" t="s">
        <v>387</v>
      </c>
      <c r="D172" s="51" t="s">
        <v>214</v>
      </c>
      <c r="E172" s="51" t="s">
        <v>219</v>
      </c>
      <c r="F172" s="52">
        <v>7</v>
      </c>
      <c r="G172" s="69">
        <v>1</v>
      </c>
      <c r="H172" s="54">
        <v>1</v>
      </c>
      <c r="I172" s="54">
        <v>3</v>
      </c>
      <c r="J172" s="54">
        <v>4</v>
      </c>
      <c r="K172" s="55">
        <f t="shared" si="9"/>
        <v>1</v>
      </c>
      <c r="L172" s="56">
        <f>'[2]May 2025'!S172</f>
        <v>8</v>
      </c>
      <c r="M172" s="56"/>
      <c r="N172" s="56"/>
      <c r="O172" s="56"/>
      <c r="P172" s="56"/>
      <c r="Q172" s="56">
        <f t="shared" si="11"/>
        <v>8</v>
      </c>
      <c r="R172" s="56"/>
      <c r="S172" s="56">
        <f t="shared" si="12"/>
        <v>8</v>
      </c>
      <c r="T172" s="57" t="s">
        <v>182</v>
      </c>
    </row>
    <row r="173" spans="1:21" ht="20" customHeight="1">
      <c r="A173" s="58"/>
      <c r="B173" s="59">
        <v>166</v>
      </c>
      <c r="C173" s="70" t="s">
        <v>330</v>
      </c>
      <c r="D173" s="71" t="s">
        <v>791</v>
      </c>
      <c r="E173" s="71" t="s">
        <v>98</v>
      </c>
      <c r="F173" s="73">
        <v>6</v>
      </c>
      <c r="G173" s="74">
        <v>4</v>
      </c>
      <c r="H173" s="63">
        <v>1</v>
      </c>
      <c r="I173" s="63">
        <v>5</v>
      </c>
      <c r="J173" s="63"/>
      <c r="K173" s="64">
        <f t="shared" si="9"/>
        <v>0</v>
      </c>
      <c r="L173" s="65">
        <f>'[2]May 2025'!S173</f>
        <v>6</v>
      </c>
      <c r="M173" s="65"/>
      <c r="N173" s="65"/>
      <c r="O173" s="65"/>
      <c r="P173" s="65"/>
      <c r="Q173" s="65">
        <f t="shared" si="11"/>
        <v>6</v>
      </c>
      <c r="R173" s="65"/>
      <c r="S173" s="65">
        <f t="shared" si="12"/>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9"/>
        <v>-4</v>
      </c>
      <c r="L174" s="56">
        <f>'[2]May 2025'!S174</f>
        <v>0</v>
      </c>
      <c r="M174" s="56"/>
      <c r="N174" s="56"/>
      <c r="O174" s="56"/>
      <c r="P174" s="56"/>
      <c r="Q174" s="56">
        <f t="shared" si="11"/>
        <v>0</v>
      </c>
      <c r="R174" s="56"/>
      <c r="S174" s="56">
        <f t="shared" si="12"/>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9"/>
        <v>-4</v>
      </c>
      <c r="L175" s="65">
        <f>'[2]May 2025'!S175</f>
        <v>0</v>
      </c>
      <c r="M175" s="65"/>
      <c r="N175" s="65"/>
      <c r="O175" s="65"/>
      <c r="P175" s="65"/>
      <c r="Q175" s="65">
        <f t="shared" si="11"/>
        <v>0</v>
      </c>
      <c r="R175" s="65"/>
      <c r="S175" s="65">
        <f t="shared" si="12"/>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9"/>
        <v>-5</v>
      </c>
      <c r="L176" s="56">
        <f>'[2]May 2025'!S176</f>
        <v>0</v>
      </c>
      <c r="M176" s="56"/>
      <c r="N176" s="56"/>
      <c r="O176" s="56"/>
      <c r="P176" s="56"/>
      <c r="Q176" s="56">
        <f t="shared" si="11"/>
        <v>0</v>
      </c>
      <c r="R176" s="56"/>
      <c r="S176" s="56">
        <f t="shared" si="12"/>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9"/>
        <v>0</v>
      </c>
      <c r="L177" s="65">
        <f>'[2]May 2025'!S177</f>
        <v>2</v>
      </c>
      <c r="M177" s="65"/>
      <c r="N177" s="65"/>
      <c r="O177" s="65"/>
      <c r="P177" s="65"/>
      <c r="Q177" s="65">
        <f t="shared" si="11"/>
        <v>2</v>
      </c>
      <c r="R177" s="65"/>
      <c r="S177" s="65">
        <f t="shared" si="12"/>
        <v>2</v>
      </c>
      <c r="T177" s="66"/>
    </row>
    <row r="178" spans="1:21" ht="20" customHeight="1">
      <c r="A178" s="48"/>
      <c r="B178" s="49">
        <v>171</v>
      </c>
      <c r="C178" s="50" t="s">
        <v>317</v>
      </c>
      <c r="D178" s="51" t="s">
        <v>805</v>
      </c>
      <c r="E178" s="51" t="s">
        <v>72</v>
      </c>
      <c r="F178" s="52">
        <v>10</v>
      </c>
      <c r="G178" s="69">
        <v>2</v>
      </c>
      <c r="H178" s="54">
        <v>1</v>
      </c>
      <c r="I178" s="54">
        <v>2</v>
      </c>
      <c r="J178" s="54">
        <v>7</v>
      </c>
      <c r="K178" s="55">
        <f t="shared" si="9"/>
        <v>0</v>
      </c>
      <c r="L178" s="56">
        <f>'[2]May 2025'!S178</f>
        <v>10</v>
      </c>
      <c r="M178" s="56"/>
      <c r="N178" s="56"/>
      <c r="O178" s="56"/>
      <c r="P178" s="56"/>
      <c r="Q178" s="56">
        <f t="shared" si="11"/>
        <v>10</v>
      </c>
      <c r="R178" s="56"/>
      <c r="S178" s="56">
        <f t="shared" si="12"/>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9"/>
        <v>-1</v>
      </c>
      <c r="L179" s="65">
        <f>'[2]May 2025'!S179</f>
        <v>1</v>
      </c>
      <c r="M179" s="65"/>
      <c r="N179" s="65"/>
      <c r="O179" s="65"/>
      <c r="P179" s="65"/>
      <c r="Q179" s="65">
        <f t="shared" si="11"/>
        <v>1</v>
      </c>
      <c r="R179" s="65"/>
      <c r="S179" s="65">
        <f t="shared" si="12"/>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9"/>
        <v>-2</v>
      </c>
      <c r="L180" s="56">
        <f>'[2]May 2025'!S180</f>
        <v>0</v>
      </c>
      <c r="M180" s="56"/>
      <c r="N180" s="56"/>
      <c r="O180" s="56"/>
      <c r="P180" s="56"/>
      <c r="Q180" s="56">
        <f t="shared" si="11"/>
        <v>0</v>
      </c>
      <c r="R180" s="56"/>
      <c r="S180" s="56">
        <f t="shared" si="12"/>
        <v>0</v>
      </c>
      <c r="T180" s="57"/>
    </row>
    <row r="181" spans="1:21" ht="20" customHeight="1">
      <c r="A181" s="58"/>
      <c r="B181" s="59">
        <v>174</v>
      </c>
      <c r="C181" s="70" t="s">
        <v>309</v>
      </c>
      <c r="D181" s="71" t="s">
        <v>811</v>
      </c>
      <c r="E181" s="71" t="s">
        <v>812</v>
      </c>
      <c r="F181" s="73">
        <v>2</v>
      </c>
      <c r="G181" s="74">
        <v>2</v>
      </c>
      <c r="H181" s="63">
        <v>1</v>
      </c>
      <c r="I181" s="63">
        <v>2</v>
      </c>
      <c r="J181" s="63"/>
      <c r="K181" s="64">
        <f t="shared" si="9"/>
        <v>1</v>
      </c>
      <c r="L181" s="65">
        <f>'[2]May 2025'!S181</f>
        <v>3</v>
      </c>
      <c r="M181" s="65"/>
      <c r="N181" s="65"/>
      <c r="O181" s="65"/>
      <c r="P181" s="65"/>
      <c r="Q181" s="65">
        <f t="shared" si="11"/>
        <v>3</v>
      </c>
      <c r="R181" s="65"/>
      <c r="S181" s="65">
        <f t="shared" si="12"/>
        <v>3</v>
      </c>
      <c r="T181" s="66"/>
    </row>
    <row r="182" spans="1:21" ht="20" customHeight="1">
      <c r="A182" s="48">
        <f>K182</f>
        <v>-7</v>
      </c>
      <c r="B182" s="49">
        <v>175</v>
      </c>
      <c r="C182" s="50" t="s">
        <v>417</v>
      </c>
      <c r="D182" s="51" t="s">
        <v>813</v>
      </c>
      <c r="E182" s="51" t="s">
        <v>814</v>
      </c>
      <c r="F182" s="52">
        <v>8</v>
      </c>
      <c r="G182" s="69">
        <v>2</v>
      </c>
      <c r="H182" s="54">
        <v>1</v>
      </c>
      <c r="I182" s="54" t="s">
        <v>182</v>
      </c>
      <c r="J182" s="54"/>
      <c r="K182" s="55">
        <f t="shared" ref="K182:K222" si="13">SUM(S182-F182)</f>
        <v>-7</v>
      </c>
      <c r="L182" s="56">
        <f>'[2]May 2025'!S182</f>
        <v>1</v>
      </c>
      <c r="M182" s="56"/>
      <c r="N182" s="56"/>
      <c r="O182" s="56"/>
      <c r="P182" s="56"/>
      <c r="Q182" s="56">
        <f t="shared" si="11"/>
        <v>1</v>
      </c>
      <c r="R182" s="56"/>
      <c r="S182" s="56">
        <f t="shared" si="12"/>
        <v>1</v>
      </c>
      <c r="T182" s="57" t="s">
        <v>182</v>
      </c>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3"/>
        <v>-1</v>
      </c>
      <c r="L183" s="65">
        <f>'[2]May 2025'!S183</f>
        <v>1</v>
      </c>
      <c r="M183" s="65"/>
      <c r="N183" s="65"/>
      <c r="O183" s="65"/>
      <c r="P183" s="65"/>
      <c r="Q183" s="65">
        <f t="shared" si="11"/>
        <v>1</v>
      </c>
      <c r="R183" s="65"/>
      <c r="S183" s="65">
        <f t="shared" si="12"/>
        <v>1</v>
      </c>
      <c r="T183" s="66" t="s">
        <v>182</v>
      </c>
      <c r="U183" s="33" t="s">
        <v>182</v>
      </c>
    </row>
    <row r="184" spans="1:21" ht="20" customHeight="1">
      <c r="A184" s="48">
        <f t="shared" ref="A184:A194" si="14">K184</f>
        <v>-1</v>
      </c>
      <c r="B184" s="49">
        <v>177</v>
      </c>
      <c r="C184" s="50" t="s">
        <v>310</v>
      </c>
      <c r="D184" s="51" t="s">
        <v>816</v>
      </c>
      <c r="E184" s="51" t="s">
        <v>59</v>
      </c>
      <c r="F184" s="52">
        <v>2</v>
      </c>
      <c r="G184" s="69">
        <v>2</v>
      </c>
      <c r="H184" s="54" t="s">
        <v>182</v>
      </c>
      <c r="I184" s="54">
        <v>1</v>
      </c>
      <c r="J184" s="54"/>
      <c r="K184" s="55">
        <f t="shared" si="13"/>
        <v>-1</v>
      </c>
      <c r="L184" s="56">
        <f>'[2]May 2025'!S184</f>
        <v>1</v>
      </c>
      <c r="M184" s="56"/>
      <c r="N184" s="56"/>
      <c r="O184" s="56"/>
      <c r="P184" s="56"/>
      <c r="Q184" s="56">
        <f t="shared" si="11"/>
        <v>1</v>
      </c>
      <c r="R184" s="56"/>
      <c r="S184" s="56">
        <f t="shared" si="12"/>
        <v>1</v>
      </c>
      <c r="T184" s="57" t="s">
        <v>182</v>
      </c>
    </row>
    <row r="185" spans="1:21" ht="20" customHeight="1">
      <c r="A185" s="58">
        <f t="shared" si="14"/>
        <v>-2</v>
      </c>
      <c r="B185" s="59">
        <v>178</v>
      </c>
      <c r="C185" s="60" t="s">
        <v>817</v>
      </c>
      <c r="D185" s="61" t="s">
        <v>818</v>
      </c>
      <c r="E185" s="61" t="s">
        <v>819</v>
      </c>
      <c r="F185" s="59">
        <v>2</v>
      </c>
      <c r="G185" s="74">
        <v>4</v>
      </c>
      <c r="H185" s="63"/>
      <c r="I185" s="63"/>
      <c r="J185" s="63"/>
      <c r="K185" s="64">
        <f t="shared" si="13"/>
        <v>-2</v>
      </c>
      <c r="L185" s="65">
        <f>'[2]May 2025'!S185</f>
        <v>0</v>
      </c>
      <c r="M185" s="65"/>
      <c r="N185" s="65"/>
      <c r="O185" s="65"/>
      <c r="P185" s="65"/>
      <c r="Q185" s="65">
        <f t="shared" si="11"/>
        <v>0</v>
      </c>
      <c r="R185" s="65"/>
      <c r="S185" s="65">
        <f t="shared" si="12"/>
        <v>0</v>
      </c>
      <c r="T185" s="66"/>
    </row>
    <row r="186" spans="1:21" ht="20" customHeight="1">
      <c r="A186" s="48">
        <f t="shared" si="14"/>
        <v>-2</v>
      </c>
      <c r="B186" s="49">
        <v>179</v>
      </c>
      <c r="C186" s="90" t="s">
        <v>820</v>
      </c>
      <c r="D186" s="67" t="s">
        <v>821</v>
      </c>
      <c r="E186" s="67" t="s">
        <v>822</v>
      </c>
      <c r="F186" s="68">
        <v>2</v>
      </c>
      <c r="G186" s="69">
        <v>4</v>
      </c>
      <c r="H186" s="54" t="s">
        <v>182</v>
      </c>
      <c r="I186" s="54" t="s">
        <v>182</v>
      </c>
      <c r="J186" s="54"/>
      <c r="K186" s="55">
        <f t="shared" si="13"/>
        <v>-2</v>
      </c>
      <c r="L186" s="56">
        <f>'[2]May 2025'!S186</f>
        <v>0</v>
      </c>
      <c r="M186" s="56"/>
      <c r="N186" s="56"/>
      <c r="O186" s="56"/>
      <c r="P186" s="56"/>
      <c r="Q186" s="56">
        <f t="shared" si="11"/>
        <v>0</v>
      </c>
      <c r="R186" s="56"/>
      <c r="S186" s="56">
        <f t="shared" si="12"/>
        <v>0</v>
      </c>
      <c r="T186" s="57" t="s">
        <v>182</v>
      </c>
    </row>
    <row r="187" spans="1:21" ht="20" customHeight="1">
      <c r="A187" s="58">
        <f t="shared" si="14"/>
        <v>-2</v>
      </c>
      <c r="B187" s="59">
        <v>180</v>
      </c>
      <c r="C187" s="60" t="s">
        <v>823</v>
      </c>
      <c r="D187" s="61" t="s">
        <v>824</v>
      </c>
      <c r="E187" s="61" t="s">
        <v>825</v>
      </c>
      <c r="F187" s="59">
        <v>2</v>
      </c>
      <c r="G187" s="62">
        <v>2</v>
      </c>
      <c r="H187" s="63"/>
      <c r="I187" s="63"/>
      <c r="J187" s="63"/>
      <c r="K187" s="64">
        <f t="shared" si="13"/>
        <v>-2</v>
      </c>
      <c r="L187" s="65">
        <f>'[2]May 2025'!S187</f>
        <v>0</v>
      </c>
      <c r="M187" s="65"/>
      <c r="N187" s="65"/>
      <c r="O187" s="65"/>
      <c r="P187" s="65"/>
      <c r="Q187" s="65">
        <f t="shared" si="11"/>
        <v>0</v>
      </c>
      <c r="R187" s="65"/>
      <c r="S187" s="65">
        <f t="shared" si="12"/>
        <v>0</v>
      </c>
      <c r="T187" s="66"/>
    </row>
    <row r="188" spans="1:21" ht="20" customHeight="1">
      <c r="A188" s="48">
        <f t="shared" si="14"/>
        <v>-2</v>
      </c>
      <c r="B188" s="49">
        <v>181</v>
      </c>
      <c r="C188" s="90" t="s">
        <v>826</v>
      </c>
      <c r="D188" s="67" t="s">
        <v>827</v>
      </c>
      <c r="E188" s="67" t="s">
        <v>828</v>
      </c>
      <c r="F188" s="68">
        <v>2</v>
      </c>
      <c r="G188" s="69">
        <v>4</v>
      </c>
      <c r="H188" s="54"/>
      <c r="I188" s="54"/>
      <c r="J188" s="54"/>
      <c r="K188" s="55">
        <f t="shared" si="13"/>
        <v>-2</v>
      </c>
      <c r="L188" s="56">
        <f>'[2]May 2025'!S188</f>
        <v>0</v>
      </c>
      <c r="M188" s="56"/>
      <c r="N188" s="56"/>
      <c r="O188" s="56"/>
      <c r="P188" s="56"/>
      <c r="Q188" s="56">
        <f t="shared" si="11"/>
        <v>0</v>
      </c>
      <c r="R188" s="56"/>
      <c r="S188" s="56">
        <f t="shared" si="12"/>
        <v>0</v>
      </c>
      <c r="T188" s="57"/>
    </row>
    <row r="189" spans="1:21" ht="20" customHeight="1">
      <c r="A189" s="58">
        <f t="shared" si="14"/>
        <v>-2</v>
      </c>
      <c r="B189" s="59">
        <v>182</v>
      </c>
      <c r="C189" s="60" t="s">
        <v>829</v>
      </c>
      <c r="D189" s="61" t="s">
        <v>830</v>
      </c>
      <c r="E189" s="61" t="s">
        <v>831</v>
      </c>
      <c r="F189" s="59">
        <v>2</v>
      </c>
      <c r="G189" s="74">
        <v>4</v>
      </c>
      <c r="H189" s="63"/>
      <c r="I189" s="63"/>
      <c r="J189" s="63"/>
      <c r="K189" s="64">
        <f t="shared" si="13"/>
        <v>-2</v>
      </c>
      <c r="L189" s="65">
        <f>'[2]May 2025'!S189</f>
        <v>0</v>
      </c>
      <c r="M189" s="65"/>
      <c r="N189" s="65"/>
      <c r="O189" s="65"/>
      <c r="P189" s="65"/>
      <c r="Q189" s="65">
        <f t="shared" si="11"/>
        <v>0</v>
      </c>
      <c r="R189" s="65"/>
      <c r="S189" s="65">
        <f t="shared" si="12"/>
        <v>0</v>
      </c>
      <c r="T189" s="66"/>
    </row>
    <row r="190" spans="1:21" ht="20" customHeight="1">
      <c r="A190" s="48">
        <f t="shared" si="14"/>
        <v>-2</v>
      </c>
      <c r="B190" s="49">
        <v>183</v>
      </c>
      <c r="C190" s="90" t="s">
        <v>832</v>
      </c>
      <c r="D190" s="67" t="s">
        <v>833</v>
      </c>
      <c r="E190" s="67" t="s">
        <v>834</v>
      </c>
      <c r="F190" s="68">
        <v>2</v>
      </c>
      <c r="G190" s="69">
        <v>4</v>
      </c>
      <c r="H190" s="54"/>
      <c r="I190" s="54"/>
      <c r="J190" s="54"/>
      <c r="K190" s="55">
        <f t="shared" si="13"/>
        <v>-2</v>
      </c>
      <c r="L190" s="56">
        <f>'[2]May 2025'!S190</f>
        <v>0</v>
      </c>
      <c r="M190" s="56"/>
      <c r="N190" s="56"/>
      <c r="O190" s="56"/>
      <c r="P190" s="56"/>
      <c r="Q190" s="56">
        <f t="shared" si="11"/>
        <v>0</v>
      </c>
      <c r="R190" s="56"/>
      <c r="S190" s="56">
        <f t="shared" si="12"/>
        <v>0</v>
      </c>
      <c r="T190" s="57"/>
    </row>
    <row r="191" spans="1:21" ht="20" customHeight="1">
      <c r="A191" s="58">
        <f t="shared" si="14"/>
        <v>-2</v>
      </c>
      <c r="B191" s="59">
        <v>184</v>
      </c>
      <c r="C191" s="60" t="s">
        <v>835</v>
      </c>
      <c r="D191" s="61" t="s">
        <v>836</v>
      </c>
      <c r="E191" s="61" t="s">
        <v>837</v>
      </c>
      <c r="F191" s="59">
        <v>2</v>
      </c>
      <c r="G191" s="62">
        <v>4</v>
      </c>
      <c r="H191" s="63"/>
      <c r="I191" s="63"/>
      <c r="J191" s="63"/>
      <c r="K191" s="64">
        <f t="shared" si="13"/>
        <v>-2</v>
      </c>
      <c r="L191" s="65">
        <f>'[2]May 2025'!S191</f>
        <v>0</v>
      </c>
      <c r="M191" s="65"/>
      <c r="N191" s="65"/>
      <c r="O191" s="65"/>
      <c r="P191" s="65"/>
      <c r="Q191" s="65">
        <f t="shared" si="11"/>
        <v>0</v>
      </c>
      <c r="R191" s="65"/>
      <c r="S191" s="65">
        <f t="shared" si="12"/>
        <v>0</v>
      </c>
      <c r="T191" s="66"/>
    </row>
    <row r="192" spans="1:21" ht="20" customHeight="1">
      <c r="A192" s="48">
        <f t="shared" si="14"/>
        <v>-2</v>
      </c>
      <c r="B192" s="49">
        <v>185</v>
      </c>
      <c r="C192" s="90" t="s">
        <v>838</v>
      </c>
      <c r="D192" s="67" t="s">
        <v>839</v>
      </c>
      <c r="E192" s="67" t="s">
        <v>840</v>
      </c>
      <c r="F192" s="68">
        <v>2</v>
      </c>
      <c r="G192" s="69">
        <v>4</v>
      </c>
      <c r="H192" s="54"/>
      <c r="I192" s="54"/>
      <c r="J192" s="54"/>
      <c r="K192" s="55">
        <f t="shared" si="13"/>
        <v>-2</v>
      </c>
      <c r="L192" s="56">
        <f>'[2]May 2025'!S192</f>
        <v>0</v>
      </c>
      <c r="M192" s="56"/>
      <c r="N192" s="56"/>
      <c r="O192" s="56"/>
      <c r="P192" s="56"/>
      <c r="Q192" s="56">
        <f t="shared" si="11"/>
        <v>0</v>
      </c>
      <c r="R192" s="56"/>
      <c r="S192" s="56">
        <f t="shared" si="12"/>
        <v>0</v>
      </c>
      <c r="T192" s="57"/>
    </row>
    <row r="193" spans="1:21" ht="20" customHeight="1">
      <c r="A193" s="58">
        <f t="shared" si="14"/>
        <v>-2</v>
      </c>
      <c r="B193" s="59">
        <v>186</v>
      </c>
      <c r="C193" s="60" t="s">
        <v>841</v>
      </c>
      <c r="D193" s="61" t="s">
        <v>842</v>
      </c>
      <c r="E193" s="61" t="s">
        <v>843</v>
      </c>
      <c r="F193" s="59">
        <v>2</v>
      </c>
      <c r="G193" s="74">
        <v>4</v>
      </c>
      <c r="H193" s="63"/>
      <c r="I193" s="63"/>
      <c r="J193" s="63"/>
      <c r="K193" s="64">
        <f t="shared" si="13"/>
        <v>-2</v>
      </c>
      <c r="L193" s="65">
        <f>'[2]May 2025'!S193</f>
        <v>0</v>
      </c>
      <c r="M193" s="65"/>
      <c r="N193" s="65"/>
      <c r="O193" s="65"/>
      <c r="P193" s="65"/>
      <c r="Q193" s="65">
        <f t="shared" si="11"/>
        <v>0</v>
      </c>
      <c r="R193" s="65"/>
      <c r="S193" s="65">
        <f t="shared" si="12"/>
        <v>0</v>
      </c>
      <c r="T193" s="66"/>
    </row>
    <row r="194" spans="1:21" ht="20" customHeight="1">
      <c r="A194" s="48">
        <f t="shared" si="14"/>
        <v>-2</v>
      </c>
      <c r="B194" s="49">
        <v>187</v>
      </c>
      <c r="C194" s="90" t="s">
        <v>844</v>
      </c>
      <c r="D194" s="67" t="s">
        <v>845</v>
      </c>
      <c r="E194" s="67" t="s">
        <v>846</v>
      </c>
      <c r="F194" s="68">
        <v>2</v>
      </c>
      <c r="G194" s="69">
        <v>4</v>
      </c>
      <c r="H194" s="54"/>
      <c r="I194" s="54"/>
      <c r="J194" s="54"/>
      <c r="K194" s="55">
        <f t="shared" si="13"/>
        <v>-2</v>
      </c>
      <c r="L194" s="56">
        <f>'[2]May 2025'!S194</f>
        <v>0</v>
      </c>
      <c r="M194" s="56"/>
      <c r="N194" s="56"/>
      <c r="O194" s="56"/>
      <c r="P194" s="56"/>
      <c r="Q194" s="56">
        <f t="shared" si="11"/>
        <v>0</v>
      </c>
      <c r="R194" s="56"/>
      <c r="S194" s="56">
        <f t="shared" si="12"/>
        <v>0</v>
      </c>
      <c r="T194" s="57"/>
    </row>
    <row r="195" spans="1:21" ht="20" customHeight="1">
      <c r="A195" s="58"/>
      <c r="B195" s="59">
        <v>188</v>
      </c>
      <c r="C195" s="70" t="s">
        <v>847</v>
      </c>
      <c r="D195" s="71" t="s">
        <v>848</v>
      </c>
      <c r="E195" s="71" t="s">
        <v>849</v>
      </c>
      <c r="F195" s="73">
        <v>2</v>
      </c>
      <c r="G195" s="74">
        <v>4</v>
      </c>
      <c r="H195" s="63" t="s">
        <v>182</v>
      </c>
      <c r="I195" s="63">
        <v>2</v>
      </c>
      <c r="J195" s="63"/>
      <c r="K195" s="64">
        <f t="shared" si="13"/>
        <v>0</v>
      </c>
      <c r="L195" s="65">
        <f>'[2]May 2025'!S195</f>
        <v>2</v>
      </c>
      <c r="M195" s="65"/>
      <c r="N195" s="65"/>
      <c r="O195" s="65"/>
      <c r="P195" s="65"/>
      <c r="Q195" s="65">
        <f t="shared" si="11"/>
        <v>2</v>
      </c>
      <c r="R195" s="65"/>
      <c r="S195" s="65">
        <f t="shared" si="12"/>
        <v>2</v>
      </c>
      <c r="T195" s="66"/>
    </row>
    <row r="196" spans="1:21" ht="20" customHeight="1">
      <c r="A196" s="48">
        <f t="shared" ref="A196:A202" si="15">K196</f>
        <v>-2</v>
      </c>
      <c r="B196" s="49">
        <v>189</v>
      </c>
      <c r="C196" s="90" t="s">
        <v>850</v>
      </c>
      <c r="D196" s="67" t="s">
        <v>851</v>
      </c>
      <c r="E196" s="67" t="s">
        <v>852</v>
      </c>
      <c r="F196" s="68">
        <v>2</v>
      </c>
      <c r="G196" s="69">
        <v>2</v>
      </c>
      <c r="H196" s="54"/>
      <c r="I196" s="54"/>
      <c r="J196" s="54"/>
      <c r="K196" s="55">
        <f t="shared" si="13"/>
        <v>-2</v>
      </c>
      <c r="L196" s="56">
        <f>'[2]May 2025'!S196</f>
        <v>0</v>
      </c>
      <c r="M196" s="56"/>
      <c r="N196" s="56"/>
      <c r="O196" s="56"/>
      <c r="P196" s="56"/>
      <c r="Q196" s="56">
        <f t="shared" si="11"/>
        <v>0</v>
      </c>
      <c r="R196" s="56"/>
      <c r="S196" s="56">
        <f t="shared" si="12"/>
        <v>0</v>
      </c>
      <c r="T196" s="57"/>
    </row>
    <row r="197" spans="1:21" ht="20" customHeight="1">
      <c r="A197" s="58">
        <f t="shared" si="15"/>
        <v>-2</v>
      </c>
      <c r="B197" s="59">
        <v>190</v>
      </c>
      <c r="C197" s="60" t="s">
        <v>853</v>
      </c>
      <c r="D197" s="61" t="s">
        <v>854</v>
      </c>
      <c r="E197" s="61" t="s">
        <v>855</v>
      </c>
      <c r="F197" s="59">
        <v>2</v>
      </c>
      <c r="G197" s="74">
        <v>1</v>
      </c>
      <c r="H197" s="63"/>
      <c r="I197" s="63"/>
      <c r="J197" s="63"/>
      <c r="K197" s="64">
        <f t="shared" si="13"/>
        <v>-2</v>
      </c>
      <c r="L197" s="65">
        <f>'[2]May 2025'!S197</f>
        <v>0</v>
      </c>
      <c r="M197" s="65"/>
      <c r="N197" s="65"/>
      <c r="O197" s="65"/>
      <c r="P197" s="65"/>
      <c r="Q197" s="65">
        <f t="shared" si="11"/>
        <v>0</v>
      </c>
      <c r="R197" s="65"/>
      <c r="S197" s="65">
        <f t="shared" si="12"/>
        <v>0</v>
      </c>
      <c r="T197" s="66"/>
    </row>
    <row r="198" spans="1:21" ht="20" customHeight="1">
      <c r="A198" s="48">
        <f t="shared" si="15"/>
        <v>-2</v>
      </c>
      <c r="B198" s="49">
        <v>191</v>
      </c>
      <c r="C198" s="90" t="s">
        <v>856</v>
      </c>
      <c r="D198" s="67" t="s">
        <v>857</v>
      </c>
      <c r="E198" s="67" t="s">
        <v>858</v>
      </c>
      <c r="F198" s="68">
        <v>2</v>
      </c>
      <c r="G198" s="69">
        <v>4</v>
      </c>
      <c r="H198" s="96"/>
      <c r="I198" s="96"/>
      <c r="J198" s="97"/>
      <c r="K198" s="55">
        <f t="shared" si="13"/>
        <v>-2</v>
      </c>
      <c r="L198" s="56">
        <f>'[2]May 2025'!S198</f>
        <v>0</v>
      </c>
      <c r="M198" s="56"/>
      <c r="N198" s="56"/>
      <c r="O198" s="56"/>
      <c r="P198" s="56"/>
      <c r="Q198" s="56">
        <f t="shared" si="11"/>
        <v>0</v>
      </c>
      <c r="R198" s="56"/>
      <c r="S198" s="56">
        <f t="shared" si="12"/>
        <v>0</v>
      </c>
      <c r="T198" s="57"/>
    </row>
    <row r="199" spans="1:21" ht="20" customHeight="1">
      <c r="A199" s="58">
        <f t="shared" si="15"/>
        <v>-2</v>
      </c>
      <c r="B199" s="59">
        <v>192</v>
      </c>
      <c r="C199" s="60" t="s">
        <v>859</v>
      </c>
      <c r="D199" s="61" t="s">
        <v>860</v>
      </c>
      <c r="E199" s="61" t="s">
        <v>861</v>
      </c>
      <c r="F199" s="59">
        <v>2</v>
      </c>
      <c r="G199" s="62">
        <v>4</v>
      </c>
      <c r="H199" s="98"/>
      <c r="I199" s="98"/>
      <c r="J199" s="98"/>
      <c r="K199" s="64">
        <f t="shared" si="13"/>
        <v>-2</v>
      </c>
      <c r="L199" s="65">
        <f>'[2]May 2025'!S199</f>
        <v>0</v>
      </c>
      <c r="M199" s="65"/>
      <c r="N199" s="65"/>
      <c r="O199" s="65"/>
      <c r="P199" s="65"/>
      <c r="Q199" s="65">
        <f t="shared" si="11"/>
        <v>0</v>
      </c>
      <c r="R199" s="65"/>
      <c r="S199" s="65">
        <f t="shared" si="12"/>
        <v>0</v>
      </c>
      <c r="T199" s="66"/>
    </row>
    <row r="200" spans="1:21" ht="20" customHeight="1">
      <c r="A200" s="48">
        <f t="shared" si="15"/>
        <v>-1</v>
      </c>
      <c r="B200" s="49">
        <v>193</v>
      </c>
      <c r="C200" s="90" t="s">
        <v>409</v>
      </c>
      <c r="D200" s="67" t="s">
        <v>862</v>
      </c>
      <c r="E200" s="67" t="s">
        <v>415</v>
      </c>
      <c r="F200" s="68">
        <v>2</v>
      </c>
      <c r="G200" s="69">
        <v>4</v>
      </c>
      <c r="H200" s="96"/>
      <c r="I200" s="96"/>
      <c r="J200" s="97"/>
      <c r="K200" s="55">
        <f t="shared" si="13"/>
        <v>-1</v>
      </c>
      <c r="L200" s="56">
        <f>'[2]May 2025'!S200</f>
        <v>1</v>
      </c>
      <c r="M200" s="56"/>
      <c r="N200" s="56"/>
      <c r="O200" s="56"/>
      <c r="P200" s="56"/>
      <c r="Q200" s="56">
        <f t="shared" si="11"/>
        <v>1</v>
      </c>
      <c r="R200" s="56"/>
      <c r="S200" s="56">
        <f t="shared" si="12"/>
        <v>1</v>
      </c>
      <c r="T200" s="57"/>
    </row>
    <row r="201" spans="1:21" ht="20" customHeight="1">
      <c r="A201" s="58">
        <f t="shared" si="15"/>
        <v>-2</v>
      </c>
      <c r="B201" s="59">
        <v>194</v>
      </c>
      <c r="C201" s="60" t="s">
        <v>863</v>
      </c>
      <c r="D201" s="61" t="s">
        <v>864</v>
      </c>
      <c r="E201" s="61" t="s">
        <v>865</v>
      </c>
      <c r="F201" s="59">
        <v>2</v>
      </c>
      <c r="G201" s="74">
        <v>4</v>
      </c>
      <c r="H201" s="63"/>
      <c r="I201" s="103"/>
      <c r="J201" s="63"/>
      <c r="K201" s="64">
        <f t="shared" si="13"/>
        <v>-2</v>
      </c>
      <c r="L201" s="65">
        <f>'[2]May 2025'!S201</f>
        <v>0</v>
      </c>
      <c r="M201" s="65"/>
      <c r="N201" s="65"/>
      <c r="O201" s="65"/>
      <c r="P201" s="65"/>
      <c r="Q201" s="65">
        <f t="shared" si="11"/>
        <v>0</v>
      </c>
      <c r="R201" s="65"/>
      <c r="S201" s="65">
        <f t="shared" si="12"/>
        <v>0</v>
      </c>
      <c r="T201" s="66"/>
      <c r="U201" s="33" t="s">
        <v>182</v>
      </c>
    </row>
    <row r="202" spans="1:21" ht="20" customHeight="1">
      <c r="A202" s="48">
        <f t="shared" si="15"/>
        <v>-2</v>
      </c>
      <c r="B202" s="49">
        <v>195</v>
      </c>
      <c r="C202" s="90" t="s">
        <v>866</v>
      </c>
      <c r="D202" s="67" t="s">
        <v>867</v>
      </c>
      <c r="E202" s="67" t="s">
        <v>868</v>
      </c>
      <c r="F202" s="68">
        <v>2</v>
      </c>
      <c r="G202" s="69">
        <v>2</v>
      </c>
      <c r="H202" s="104"/>
      <c r="I202" s="105"/>
      <c r="J202" s="104"/>
      <c r="K202" s="55">
        <f t="shared" si="13"/>
        <v>-2</v>
      </c>
      <c r="L202" s="56">
        <f>'[2]May 2025'!S202</f>
        <v>0</v>
      </c>
      <c r="M202" s="56"/>
      <c r="N202" s="56"/>
      <c r="O202" s="56"/>
      <c r="P202" s="56"/>
      <c r="Q202" s="56">
        <f t="shared" ref="Q202:Q230" si="16">L202</f>
        <v>0</v>
      </c>
      <c r="R202" s="56"/>
      <c r="S202" s="56">
        <f t="shared" ref="S202:S230" si="17">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3"/>
        <v>3</v>
      </c>
      <c r="L203" s="65">
        <f>'[2]May 2025'!S203</f>
        <v>5</v>
      </c>
      <c r="M203" s="65"/>
      <c r="N203" s="65"/>
      <c r="O203" s="65"/>
      <c r="P203" s="65"/>
      <c r="Q203" s="65">
        <f t="shared" si="16"/>
        <v>5</v>
      </c>
      <c r="R203" s="65"/>
      <c r="S203" s="65">
        <f t="shared" si="17"/>
        <v>5</v>
      </c>
      <c r="T203" s="66"/>
    </row>
    <row r="204" spans="1:21" ht="20" customHeight="1">
      <c r="A204" s="48"/>
      <c r="B204" s="49">
        <v>197</v>
      </c>
      <c r="C204" s="108" t="s">
        <v>345</v>
      </c>
      <c r="D204" s="67" t="s">
        <v>871</v>
      </c>
      <c r="E204" s="109" t="s">
        <v>117</v>
      </c>
      <c r="F204" s="68">
        <v>2</v>
      </c>
      <c r="G204" s="89">
        <v>1</v>
      </c>
      <c r="H204" s="105" t="s">
        <v>182</v>
      </c>
      <c r="I204" s="105">
        <v>1</v>
      </c>
      <c r="J204" s="104"/>
      <c r="K204" s="55">
        <f t="shared" si="13"/>
        <v>-1</v>
      </c>
      <c r="L204" s="56">
        <f>'[2]May 2025'!S204</f>
        <v>1</v>
      </c>
      <c r="M204" s="56"/>
      <c r="N204" s="56"/>
      <c r="O204" s="56"/>
      <c r="P204" s="56"/>
      <c r="Q204" s="56">
        <f t="shared" si="16"/>
        <v>1</v>
      </c>
      <c r="R204" s="56"/>
      <c r="S204" s="56">
        <f t="shared" si="17"/>
        <v>1</v>
      </c>
      <c r="T204" s="57"/>
    </row>
    <row r="205" spans="1:21" ht="20" customHeight="1">
      <c r="A205" s="58"/>
      <c r="B205" s="59">
        <v>198</v>
      </c>
      <c r="C205" s="70" t="s">
        <v>334</v>
      </c>
      <c r="D205" s="71" t="s">
        <v>872</v>
      </c>
      <c r="E205" s="84" t="s">
        <v>274</v>
      </c>
      <c r="F205" s="73">
        <v>4</v>
      </c>
      <c r="G205" s="62">
        <v>3</v>
      </c>
      <c r="H205" s="106">
        <v>1</v>
      </c>
      <c r="I205" s="106">
        <v>2</v>
      </c>
      <c r="J205" s="107">
        <v>1</v>
      </c>
      <c r="K205" s="64">
        <f t="shared" si="13"/>
        <v>2</v>
      </c>
      <c r="L205" s="65">
        <f>'[2]May 2025'!S205</f>
        <v>6</v>
      </c>
      <c r="M205" s="65"/>
      <c r="N205" s="65"/>
      <c r="O205" s="65"/>
      <c r="P205" s="65"/>
      <c r="Q205" s="65">
        <f t="shared" si="16"/>
        <v>6</v>
      </c>
      <c r="R205" s="65"/>
      <c r="S205" s="65">
        <f t="shared" si="17"/>
        <v>6</v>
      </c>
      <c r="T205" s="66"/>
    </row>
    <row r="206" spans="1:21" ht="20" customHeight="1">
      <c r="A206" s="48" t="s">
        <v>182</v>
      </c>
      <c r="B206" s="49">
        <v>199</v>
      </c>
      <c r="C206" s="110" t="s">
        <v>418</v>
      </c>
      <c r="D206" s="111" t="s">
        <v>873</v>
      </c>
      <c r="E206" s="112" t="s">
        <v>201</v>
      </c>
      <c r="F206" s="113">
        <v>8</v>
      </c>
      <c r="G206" s="89">
        <v>4</v>
      </c>
      <c r="H206" s="105">
        <v>3</v>
      </c>
      <c r="I206" s="105">
        <v>4</v>
      </c>
      <c r="J206" s="104">
        <v>1</v>
      </c>
      <c r="K206" s="55">
        <f t="shared" si="13"/>
        <v>0</v>
      </c>
      <c r="L206" s="56">
        <f>'[2]May 2025'!S206</f>
        <v>8</v>
      </c>
      <c r="M206" s="56"/>
      <c r="N206" s="56"/>
      <c r="O206" s="56"/>
      <c r="P206" s="56"/>
      <c r="Q206" s="56">
        <f t="shared" si="16"/>
        <v>8</v>
      </c>
      <c r="R206" s="56"/>
      <c r="S206" s="56">
        <f t="shared" si="17"/>
        <v>8</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3"/>
        <v>-1</v>
      </c>
      <c r="L207" s="65">
        <f>'[2]May 2025'!S207</f>
        <v>3</v>
      </c>
      <c r="M207" s="65"/>
      <c r="N207" s="65"/>
      <c r="O207" s="65"/>
      <c r="P207" s="65"/>
      <c r="Q207" s="65">
        <f t="shared" si="16"/>
        <v>3</v>
      </c>
      <c r="R207" s="65"/>
      <c r="S207" s="65">
        <f t="shared" si="17"/>
        <v>3</v>
      </c>
      <c r="T207" s="66"/>
    </row>
    <row r="208" spans="1:21" ht="20" customHeight="1">
      <c r="A208" s="48"/>
      <c r="B208" s="49">
        <v>201</v>
      </c>
      <c r="C208" s="110" t="s">
        <v>303</v>
      </c>
      <c r="D208" s="111" t="s">
        <v>877</v>
      </c>
      <c r="E208" s="112" t="s">
        <v>878</v>
      </c>
      <c r="F208" s="119">
        <v>2</v>
      </c>
      <c r="G208" s="89">
        <v>1</v>
      </c>
      <c r="H208" s="105">
        <v>1</v>
      </c>
      <c r="I208" s="105">
        <v>1</v>
      </c>
      <c r="J208" s="104"/>
      <c r="K208" s="55">
        <f t="shared" si="13"/>
        <v>0</v>
      </c>
      <c r="L208" s="56">
        <f>'[2]May 2025'!S208</f>
        <v>2</v>
      </c>
      <c r="M208" s="56"/>
      <c r="N208" s="56"/>
      <c r="O208" s="56"/>
      <c r="P208" s="56"/>
      <c r="Q208" s="56">
        <f t="shared" si="16"/>
        <v>2</v>
      </c>
      <c r="R208" s="56"/>
      <c r="S208" s="56">
        <f t="shared" si="17"/>
        <v>2</v>
      </c>
      <c r="T208" s="57"/>
    </row>
    <row r="209" spans="1:20" ht="20" customHeight="1">
      <c r="A209" s="58" t="s">
        <v>182</v>
      </c>
      <c r="B209" s="59">
        <v>202</v>
      </c>
      <c r="C209" s="115" t="s">
        <v>379</v>
      </c>
      <c r="D209" s="116" t="s">
        <v>195</v>
      </c>
      <c r="E209" s="117" t="s">
        <v>196</v>
      </c>
      <c r="F209" s="118">
        <v>30</v>
      </c>
      <c r="G209" s="62">
        <v>2</v>
      </c>
      <c r="H209" s="106"/>
      <c r="I209" s="410" t="s">
        <v>629</v>
      </c>
      <c r="J209" s="411"/>
      <c r="K209" s="64">
        <f t="shared" si="13"/>
        <v>0</v>
      </c>
      <c r="L209" s="65">
        <f>'[2]May 2025'!S209</f>
        <v>30</v>
      </c>
      <c r="M209" s="65"/>
      <c r="N209" s="65"/>
      <c r="O209" s="65"/>
      <c r="P209" s="65"/>
      <c r="Q209" s="65">
        <f t="shared" si="16"/>
        <v>30</v>
      </c>
      <c r="R209" s="65"/>
      <c r="S209" s="65">
        <f t="shared" si="17"/>
        <v>30</v>
      </c>
      <c r="T209" s="66"/>
    </row>
    <row r="210" spans="1:20" ht="20" customHeight="1">
      <c r="A210" s="48">
        <f>K210</f>
        <v>-2</v>
      </c>
      <c r="B210" s="49">
        <v>203</v>
      </c>
      <c r="C210" s="110" t="s">
        <v>879</v>
      </c>
      <c r="D210" s="111" t="s">
        <v>880</v>
      </c>
      <c r="E210" s="112" t="s">
        <v>881</v>
      </c>
      <c r="F210" s="119">
        <v>2</v>
      </c>
      <c r="G210" s="89">
        <v>3</v>
      </c>
      <c r="H210" s="105" t="s">
        <v>182</v>
      </c>
      <c r="I210" s="105" t="s">
        <v>182</v>
      </c>
      <c r="J210" s="104"/>
      <c r="K210" s="55">
        <f t="shared" si="13"/>
        <v>-2</v>
      </c>
      <c r="L210" s="56">
        <f>'[2]May 2025'!S210</f>
        <v>0</v>
      </c>
      <c r="M210" s="56"/>
      <c r="N210" s="56"/>
      <c r="O210" s="56"/>
      <c r="P210" s="56"/>
      <c r="Q210" s="56">
        <f t="shared" si="16"/>
        <v>0</v>
      </c>
      <c r="R210" s="56"/>
      <c r="S210" s="56">
        <f t="shared" si="17"/>
        <v>0</v>
      </c>
      <c r="T210" s="57"/>
    </row>
    <row r="211" spans="1:20" ht="20" customHeight="1">
      <c r="A211" s="58"/>
      <c r="B211" s="59">
        <v>204</v>
      </c>
      <c r="C211" s="115" t="s">
        <v>305</v>
      </c>
      <c r="D211" s="116" t="s">
        <v>882</v>
      </c>
      <c r="E211" s="117" t="s">
        <v>702</v>
      </c>
      <c r="F211" s="118">
        <v>2</v>
      </c>
      <c r="G211" s="62">
        <v>2</v>
      </c>
      <c r="H211" s="106">
        <v>1</v>
      </c>
      <c r="I211" s="106">
        <v>1</v>
      </c>
      <c r="J211" s="107"/>
      <c r="K211" s="64">
        <f t="shared" si="13"/>
        <v>0</v>
      </c>
      <c r="L211" s="65">
        <f>'[2]May 2025'!S211</f>
        <v>2</v>
      </c>
      <c r="M211" s="65"/>
      <c r="N211" s="65"/>
      <c r="O211" s="65"/>
      <c r="P211" s="65"/>
      <c r="Q211" s="65">
        <f t="shared" si="16"/>
        <v>2</v>
      </c>
      <c r="R211" s="65"/>
      <c r="S211" s="65">
        <f t="shared" si="17"/>
        <v>2</v>
      </c>
      <c r="T211" s="66"/>
    </row>
    <row r="212" spans="1:20" ht="20" customHeight="1">
      <c r="A212" s="48">
        <f>K212</f>
        <v>-5</v>
      </c>
      <c r="B212" s="49">
        <v>205</v>
      </c>
      <c r="C212" s="110" t="s">
        <v>252</v>
      </c>
      <c r="D212" s="111" t="s">
        <v>883</v>
      </c>
      <c r="E212" s="112" t="s">
        <v>251</v>
      </c>
      <c r="F212" s="119">
        <v>15</v>
      </c>
      <c r="G212" s="89">
        <v>4</v>
      </c>
      <c r="H212" s="105"/>
      <c r="I212" s="105"/>
      <c r="J212" s="104"/>
      <c r="K212" s="55">
        <f t="shared" si="13"/>
        <v>-5</v>
      </c>
      <c r="L212" s="56">
        <f>'[2]May 2025'!S212</f>
        <v>10</v>
      </c>
      <c r="M212" s="56"/>
      <c r="N212" s="56"/>
      <c r="O212" s="56"/>
      <c r="P212" s="56"/>
      <c r="Q212" s="56">
        <f t="shared" si="16"/>
        <v>10</v>
      </c>
      <c r="R212" s="56"/>
      <c r="S212" s="56">
        <f t="shared" si="17"/>
        <v>10</v>
      </c>
      <c r="T212" s="57"/>
    </row>
    <row r="213" spans="1:20" ht="20" customHeight="1">
      <c r="A213" s="58" t="s">
        <v>182</v>
      </c>
      <c r="B213" s="59">
        <v>206</v>
      </c>
      <c r="C213" s="115" t="s">
        <v>391</v>
      </c>
      <c r="D213" s="116" t="s">
        <v>884</v>
      </c>
      <c r="E213" s="117" t="s">
        <v>225</v>
      </c>
      <c r="F213" s="118">
        <v>10</v>
      </c>
      <c r="G213" s="62">
        <v>4</v>
      </c>
      <c r="H213" s="106"/>
      <c r="I213" s="410" t="s">
        <v>629</v>
      </c>
      <c r="J213" s="411"/>
      <c r="K213" s="64">
        <f t="shared" si="13"/>
        <v>35</v>
      </c>
      <c r="L213" s="65">
        <f>'[2]May 2025'!S213</f>
        <v>47</v>
      </c>
      <c r="M213" s="65"/>
      <c r="N213" s="65"/>
      <c r="O213" s="65"/>
      <c r="P213" s="65"/>
      <c r="Q213" s="65">
        <f t="shared" si="16"/>
        <v>47</v>
      </c>
      <c r="R213" s="65">
        <v>2</v>
      </c>
      <c r="S213" s="65">
        <f>Q213-R213</f>
        <v>45</v>
      </c>
      <c r="T213" s="66" t="s">
        <v>1048</v>
      </c>
    </row>
    <row r="214" spans="1:20" ht="20" customHeight="1">
      <c r="A214" s="48"/>
      <c r="B214" s="49">
        <v>207</v>
      </c>
      <c r="C214" s="110" t="s">
        <v>885</v>
      </c>
      <c r="D214" s="111" t="s">
        <v>886</v>
      </c>
      <c r="E214" s="112" t="s">
        <v>887</v>
      </c>
      <c r="F214" s="119">
        <v>2</v>
      </c>
      <c r="G214" s="89">
        <v>2</v>
      </c>
      <c r="H214" s="105"/>
      <c r="I214" s="105"/>
      <c r="J214" s="104"/>
      <c r="K214" s="55">
        <f t="shared" si="13"/>
        <v>0</v>
      </c>
      <c r="L214" s="56">
        <f>'[2]May 2025'!S214</f>
        <v>2</v>
      </c>
      <c r="M214" s="56"/>
      <c r="N214" s="56"/>
      <c r="O214" s="56"/>
      <c r="P214" s="56"/>
      <c r="Q214" s="56">
        <f t="shared" si="16"/>
        <v>2</v>
      </c>
      <c r="R214" s="56"/>
      <c r="S214" s="56">
        <f t="shared" si="17"/>
        <v>2</v>
      </c>
      <c r="T214" s="57"/>
    </row>
    <row r="215" spans="1:20" ht="20" customHeight="1">
      <c r="A215" s="58"/>
      <c r="B215" s="59">
        <v>208</v>
      </c>
      <c r="C215" s="115" t="s">
        <v>888</v>
      </c>
      <c r="D215" s="116" t="s">
        <v>889</v>
      </c>
      <c r="E215" s="117" t="s">
        <v>890</v>
      </c>
      <c r="F215" s="118">
        <v>1</v>
      </c>
      <c r="G215" s="62">
        <v>4</v>
      </c>
      <c r="H215" s="63"/>
      <c r="I215" s="410" t="s">
        <v>629</v>
      </c>
      <c r="J215" s="411"/>
      <c r="K215" s="64">
        <f t="shared" si="13"/>
        <v>0</v>
      </c>
      <c r="L215" s="65">
        <f>'[2]May 2025'!S215</f>
        <v>1</v>
      </c>
      <c r="M215" s="65"/>
      <c r="N215" s="65"/>
      <c r="O215" s="65"/>
      <c r="P215" s="65"/>
      <c r="Q215" s="65">
        <f t="shared" si="16"/>
        <v>1</v>
      </c>
      <c r="R215" s="65"/>
      <c r="S215" s="65">
        <f t="shared" si="17"/>
        <v>1</v>
      </c>
      <c r="T215" s="66"/>
    </row>
    <row r="216" spans="1:20" ht="20" customHeight="1">
      <c r="A216" s="48"/>
      <c r="B216" s="49">
        <v>209</v>
      </c>
      <c r="C216" s="110" t="s">
        <v>891</v>
      </c>
      <c r="D216" s="111" t="s">
        <v>892</v>
      </c>
      <c r="E216" s="112" t="s">
        <v>893</v>
      </c>
      <c r="F216" s="119">
        <v>13</v>
      </c>
      <c r="G216" s="89">
        <v>4</v>
      </c>
      <c r="H216" s="54"/>
      <c r="I216" s="54"/>
      <c r="J216" s="54"/>
      <c r="K216" s="55">
        <f t="shared" si="13"/>
        <v>0</v>
      </c>
      <c r="L216" s="56">
        <f>'[2]May 2025'!S216</f>
        <v>13</v>
      </c>
      <c r="M216" s="56"/>
      <c r="N216" s="56"/>
      <c r="O216" s="56"/>
      <c r="P216" s="56"/>
      <c r="Q216" s="56">
        <f t="shared" si="16"/>
        <v>13</v>
      </c>
      <c r="R216" s="56"/>
      <c r="S216" s="56">
        <f t="shared" si="17"/>
        <v>13</v>
      </c>
      <c r="T216" s="57"/>
    </row>
    <row r="217" spans="1:20" ht="20" customHeight="1">
      <c r="A217" s="58"/>
      <c r="B217" s="59">
        <v>210</v>
      </c>
      <c r="C217" s="115" t="s">
        <v>894</v>
      </c>
      <c r="D217" s="116" t="s">
        <v>895</v>
      </c>
      <c r="E217" s="117" t="s">
        <v>896</v>
      </c>
      <c r="F217" s="118">
        <v>5</v>
      </c>
      <c r="G217" s="62">
        <v>4</v>
      </c>
      <c r="H217" s="63"/>
      <c r="I217" s="63"/>
      <c r="J217" s="63"/>
      <c r="K217" s="64">
        <f t="shared" si="13"/>
        <v>0</v>
      </c>
      <c r="L217" s="65">
        <f>'[2]May 2025'!S217</f>
        <v>5</v>
      </c>
      <c r="M217" s="65"/>
      <c r="N217" s="65"/>
      <c r="O217" s="65"/>
      <c r="P217" s="65"/>
      <c r="Q217" s="65">
        <f t="shared" si="16"/>
        <v>5</v>
      </c>
      <c r="R217" s="65"/>
      <c r="S217" s="65">
        <f t="shared" si="17"/>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3"/>
        <v>1</v>
      </c>
      <c r="L218" s="56">
        <f>'[2]May 2025'!S218</f>
        <v>3</v>
      </c>
      <c r="M218" s="56"/>
      <c r="N218" s="56"/>
      <c r="O218" s="56"/>
      <c r="P218" s="56"/>
      <c r="Q218" s="56">
        <f t="shared" si="16"/>
        <v>3</v>
      </c>
      <c r="R218" s="56"/>
      <c r="S218" s="56">
        <f t="shared" si="17"/>
        <v>3</v>
      </c>
      <c r="T218" s="57"/>
    </row>
    <row r="219" spans="1:20" ht="20" customHeight="1">
      <c r="A219" s="58"/>
      <c r="B219" s="59">
        <v>212</v>
      </c>
      <c r="C219" s="115" t="s">
        <v>374</v>
      </c>
      <c r="D219" s="116" t="s">
        <v>192</v>
      </c>
      <c r="E219" s="117" t="s">
        <v>193</v>
      </c>
      <c r="F219" s="118">
        <v>12</v>
      </c>
      <c r="G219" s="62">
        <v>4</v>
      </c>
      <c r="H219" s="103">
        <v>6</v>
      </c>
      <c r="I219" s="103">
        <v>11</v>
      </c>
      <c r="J219" s="103">
        <v>16</v>
      </c>
      <c r="K219" s="64">
        <f t="shared" si="13"/>
        <v>21</v>
      </c>
      <c r="L219" s="65">
        <f>'[2]May 2025'!S219</f>
        <v>26</v>
      </c>
      <c r="M219" s="65">
        <v>7</v>
      </c>
      <c r="N219" s="65"/>
      <c r="O219" s="65"/>
      <c r="P219" s="65"/>
      <c r="Q219" s="65">
        <f>L219+M219</f>
        <v>33</v>
      </c>
      <c r="R219" s="65"/>
      <c r="S219" s="65">
        <f t="shared" si="17"/>
        <v>33</v>
      </c>
      <c r="T219" s="121" t="s">
        <v>1049</v>
      </c>
    </row>
    <row r="220" spans="1:20" ht="20" customHeight="1">
      <c r="A220" s="48"/>
      <c r="B220" s="49">
        <v>213</v>
      </c>
      <c r="C220" s="110" t="s">
        <v>897</v>
      </c>
      <c r="D220" s="111" t="s">
        <v>898</v>
      </c>
      <c r="E220" s="112" t="s">
        <v>194</v>
      </c>
      <c r="F220" s="119">
        <v>14</v>
      </c>
      <c r="G220" s="89">
        <v>4</v>
      </c>
      <c r="H220" s="120">
        <v>6</v>
      </c>
      <c r="I220" s="120">
        <v>8</v>
      </c>
      <c r="J220" s="120"/>
      <c r="K220" s="55">
        <f t="shared" si="13"/>
        <v>0</v>
      </c>
      <c r="L220" s="56">
        <f>'[2]May 2025'!S220</f>
        <v>14</v>
      </c>
      <c r="M220" s="56"/>
      <c r="N220" s="56"/>
      <c r="O220" s="56"/>
      <c r="P220" s="56"/>
      <c r="Q220" s="56">
        <f t="shared" si="16"/>
        <v>14</v>
      </c>
      <c r="R220" s="122"/>
      <c r="S220" s="56">
        <f t="shared" si="17"/>
        <v>14</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3"/>
        <v>-2</v>
      </c>
      <c r="L221" s="65">
        <f>'[2]May 2025'!S221</f>
        <v>0</v>
      </c>
      <c r="M221" s="65"/>
      <c r="N221" s="65"/>
      <c r="O221" s="65"/>
      <c r="P221" s="65"/>
      <c r="Q221" s="65">
        <f t="shared" si="16"/>
        <v>0</v>
      </c>
      <c r="R221" s="126"/>
      <c r="S221" s="65">
        <f t="shared" si="17"/>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3"/>
        <v>-6</v>
      </c>
      <c r="L222" s="56">
        <f>'[2]May 2025'!S222</f>
        <v>0</v>
      </c>
      <c r="M222" s="56"/>
      <c r="N222" s="56"/>
      <c r="O222" s="56"/>
      <c r="P222" s="56"/>
      <c r="Q222" s="56">
        <f t="shared" si="16"/>
        <v>0</v>
      </c>
      <c r="R222" s="122"/>
      <c r="S222" s="56">
        <f t="shared" si="17"/>
        <v>0</v>
      </c>
      <c r="T222" s="57" t="s">
        <v>182</v>
      </c>
    </row>
    <row r="223" spans="1:20" ht="20" customHeight="1">
      <c r="A223" s="130"/>
      <c r="B223" s="59">
        <v>216</v>
      </c>
      <c r="C223" s="131" t="s">
        <v>905</v>
      </c>
      <c r="D223" s="132" t="s">
        <v>906</v>
      </c>
      <c r="E223" s="133" t="s">
        <v>907</v>
      </c>
      <c r="F223" s="124">
        <v>0</v>
      </c>
      <c r="G223" s="74">
        <v>2</v>
      </c>
      <c r="H223" s="107"/>
      <c r="I223" s="107"/>
      <c r="J223" s="125"/>
      <c r="K223" s="64"/>
      <c r="L223" s="65">
        <f>'[2]May 2025'!S223</f>
        <v>3</v>
      </c>
      <c r="M223" s="65"/>
      <c r="N223" s="65"/>
      <c r="O223" s="65"/>
      <c r="P223" s="65"/>
      <c r="Q223" s="65">
        <f t="shared" si="16"/>
        <v>3</v>
      </c>
      <c r="R223" s="126"/>
      <c r="S223" s="65">
        <f t="shared" si="17"/>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'[2]May 2025'!S224</f>
        <v>0</v>
      </c>
      <c r="M224" s="56"/>
      <c r="N224" s="56"/>
      <c r="O224" s="56"/>
      <c r="P224" s="56"/>
      <c r="Q224" s="56">
        <f t="shared" si="16"/>
        <v>0</v>
      </c>
      <c r="R224" s="122"/>
      <c r="S224" s="56">
        <f t="shared" si="17"/>
        <v>0</v>
      </c>
      <c r="T224" s="139" t="s">
        <v>908</v>
      </c>
    </row>
    <row r="225" spans="1:20" ht="20" customHeight="1">
      <c r="A225" s="130"/>
      <c r="B225" s="59">
        <v>218</v>
      </c>
      <c r="C225" s="131" t="s">
        <v>912</v>
      </c>
      <c r="D225" s="132" t="s">
        <v>913</v>
      </c>
      <c r="E225" s="133" t="s">
        <v>914</v>
      </c>
      <c r="F225" s="124">
        <v>0</v>
      </c>
      <c r="G225" s="74">
        <v>2</v>
      </c>
      <c r="H225" s="107"/>
      <c r="I225" s="107"/>
      <c r="J225" s="125"/>
      <c r="K225" s="64"/>
      <c r="L225" s="65">
        <f>'[2]May 2025'!S225</f>
        <v>0</v>
      </c>
      <c r="M225" s="65"/>
      <c r="N225" s="65"/>
      <c r="O225" s="65"/>
      <c r="P225" s="65"/>
      <c r="Q225" s="65">
        <f t="shared" si="16"/>
        <v>0</v>
      </c>
      <c r="R225" s="65"/>
      <c r="S225" s="65">
        <f t="shared" si="17"/>
        <v>0</v>
      </c>
      <c r="T225" s="134" t="s">
        <v>182</v>
      </c>
    </row>
    <row r="226" spans="1:20" ht="20" customHeight="1">
      <c r="A226" s="135"/>
      <c r="B226" s="49">
        <v>219</v>
      </c>
      <c r="C226" s="136" t="s">
        <v>924</v>
      </c>
      <c r="D226" s="111" t="s">
        <v>925</v>
      </c>
      <c r="E226" s="112" t="s">
        <v>926</v>
      </c>
      <c r="F226" s="128">
        <v>0</v>
      </c>
      <c r="G226" s="69">
        <v>2</v>
      </c>
      <c r="H226" s="104"/>
      <c r="I226" s="104"/>
      <c r="J226" s="129"/>
      <c r="K226" s="55"/>
      <c r="L226" s="56">
        <f>'[2]May 2025'!S226</f>
        <v>0</v>
      </c>
      <c r="M226" s="56"/>
      <c r="N226" s="56"/>
      <c r="O226" s="56"/>
      <c r="P226" s="56"/>
      <c r="Q226" s="56">
        <f t="shared" si="16"/>
        <v>0</v>
      </c>
      <c r="R226" s="122"/>
      <c r="S226" s="56">
        <f t="shared" si="17"/>
        <v>0</v>
      </c>
      <c r="T226" s="139" t="s">
        <v>908</v>
      </c>
    </row>
    <row r="227" spans="1:20" ht="20" customHeight="1">
      <c r="A227" s="130"/>
      <c r="B227" s="59">
        <v>220</v>
      </c>
      <c r="C227" s="131" t="s">
        <v>931</v>
      </c>
      <c r="D227" s="142" t="s">
        <v>932</v>
      </c>
      <c r="E227" s="133" t="s">
        <v>933</v>
      </c>
      <c r="F227" s="124">
        <v>0</v>
      </c>
      <c r="G227" s="74"/>
      <c r="H227" s="107"/>
      <c r="I227" s="107"/>
      <c r="J227" s="143"/>
      <c r="K227" s="64"/>
      <c r="L227" s="65">
        <f>'[2]May 2025'!S227</f>
        <v>4</v>
      </c>
      <c r="M227" s="144"/>
      <c r="N227" s="144"/>
      <c r="O227" s="144"/>
      <c r="P227" s="144"/>
      <c r="Q227" s="65">
        <f t="shared" si="16"/>
        <v>4</v>
      </c>
      <c r="R227" s="144"/>
      <c r="S227" s="65">
        <f t="shared" si="17"/>
        <v>4</v>
      </c>
      <c r="T227" s="134" t="s">
        <v>678</v>
      </c>
    </row>
    <row r="228" spans="1:20" ht="20" customHeight="1">
      <c r="A228" s="135"/>
      <c r="B228" s="49">
        <v>221</v>
      </c>
      <c r="C228" s="136" t="s">
        <v>934</v>
      </c>
      <c r="D228" s="145" t="s">
        <v>935</v>
      </c>
      <c r="E228" s="138" t="s">
        <v>936</v>
      </c>
      <c r="F228" s="128">
        <v>0</v>
      </c>
      <c r="G228" s="69"/>
      <c r="H228" s="104"/>
      <c r="I228" s="104"/>
      <c r="J228" s="146"/>
      <c r="K228" s="55"/>
      <c r="L228" s="56">
        <f>'[2]May 2025'!S228</f>
        <v>1</v>
      </c>
      <c r="M228" s="141"/>
      <c r="N228" s="141"/>
      <c r="O228" s="141"/>
      <c r="P228" s="141"/>
      <c r="Q228" s="56">
        <f t="shared" si="16"/>
        <v>1</v>
      </c>
      <c r="R228" s="141"/>
      <c r="S228" s="56">
        <f t="shared" si="17"/>
        <v>1</v>
      </c>
      <c r="T228" s="139" t="s">
        <v>678</v>
      </c>
    </row>
    <row r="229" spans="1:20" ht="20" customHeight="1">
      <c r="A229" s="130"/>
      <c r="B229" s="59">
        <v>222</v>
      </c>
      <c r="C229" s="131" t="s">
        <v>938</v>
      </c>
      <c r="D229" s="142" t="s">
        <v>939</v>
      </c>
      <c r="E229" s="133" t="s">
        <v>940</v>
      </c>
      <c r="F229" s="124">
        <v>0</v>
      </c>
      <c r="G229" s="74"/>
      <c r="H229" s="107"/>
      <c r="I229" s="107"/>
      <c r="J229" s="143"/>
      <c r="K229" s="64"/>
      <c r="L229" s="65">
        <f>'[2]May 2025'!S229</f>
        <v>2</v>
      </c>
      <c r="M229" s="144"/>
      <c r="N229" s="144"/>
      <c r="O229" s="144"/>
      <c r="P229" s="144"/>
      <c r="Q229" s="65">
        <f t="shared" si="16"/>
        <v>2</v>
      </c>
      <c r="R229" s="144"/>
      <c r="S229" s="65">
        <f t="shared" si="17"/>
        <v>2</v>
      </c>
      <c r="T229" s="134" t="s">
        <v>678</v>
      </c>
    </row>
    <row r="230" spans="1:20" ht="20" customHeight="1">
      <c r="A230" s="135"/>
      <c r="B230" s="49">
        <v>223</v>
      </c>
      <c r="C230" s="136" t="s">
        <v>941</v>
      </c>
      <c r="D230" s="145" t="s">
        <v>942</v>
      </c>
      <c r="E230" s="138" t="s">
        <v>943</v>
      </c>
      <c r="F230" s="128">
        <v>0</v>
      </c>
      <c r="G230" s="69"/>
      <c r="H230" s="104"/>
      <c r="I230" s="104"/>
      <c r="J230" s="146"/>
      <c r="K230" s="55"/>
      <c r="L230" s="56">
        <f>'[2]May 2025'!S230</f>
        <v>11</v>
      </c>
      <c r="M230" s="141"/>
      <c r="N230" s="141"/>
      <c r="O230" s="141"/>
      <c r="P230" s="141"/>
      <c r="Q230" s="56">
        <f t="shared" si="16"/>
        <v>11</v>
      </c>
      <c r="R230" s="141"/>
      <c r="S230" s="56">
        <f t="shared" si="17"/>
        <v>11</v>
      </c>
      <c r="T230" s="139" t="s">
        <v>182</v>
      </c>
    </row>
    <row r="231" spans="1:20" ht="23" customHeight="1" thickBot="1">
      <c r="A231" s="147">
        <f>SUM(A8:A222)</f>
        <v>-401</v>
      </c>
      <c r="B231" s="148"/>
      <c r="C231" s="149"/>
      <c r="D231" s="149"/>
      <c r="E231" s="149"/>
      <c r="F231" s="150">
        <f>SUM(F8:F226)</f>
        <v>1747</v>
      </c>
      <c r="G231" s="151"/>
      <c r="H231" s="415"/>
      <c r="I231" s="416"/>
      <c r="J231" s="417"/>
      <c r="K231" s="152"/>
      <c r="L231" s="150">
        <f>SUM(L8:L230)</f>
        <v>1637</v>
      </c>
      <c r="M231" s="153">
        <f>SUM(M8:M230)</f>
        <v>26</v>
      </c>
      <c r="N231" s="153">
        <f>SUM(N8:N230)</f>
        <v>0</v>
      </c>
      <c r="O231" s="153">
        <f>SUM(O8:O230)</f>
        <v>0</v>
      </c>
      <c r="P231" s="153"/>
      <c r="Q231" s="153">
        <f>SUM(Q8:Q230)</f>
        <v>1663</v>
      </c>
      <c r="R231" s="153">
        <f>SUM(R8:R230)</f>
        <v>3</v>
      </c>
      <c r="S231" s="153">
        <f>SUM(S8:S230)</f>
        <v>1660</v>
      </c>
      <c r="T231" s="154" t="s">
        <v>182</v>
      </c>
    </row>
    <row r="232" spans="1:20" ht="16.75" customHeight="1" thickTop="1">
      <c r="A232" s="29"/>
      <c r="B232" s="155"/>
      <c r="C232" s="27"/>
      <c r="D232" s="27"/>
      <c r="E232" s="27"/>
      <c r="F232" s="27"/>
      <c r="G232" s="28"/>
      <c r="H232" s="29"/>
      <c r="I232" s="29"/>
      <c r="J232" s="29"/>
      <c r="K232" s="30"/>
      <c r="L232" s="29"/>
      <c r="M232" s="29"/>
      <c r="N232" s="29"/>
      <c r="O232" s="29"/>
      <c r="P232" s="29"/>
      <c r="Q232" s="29"/>
      <c r="R232" s="29"/>
      <c r="S232" s="29"/>
      <c r="T232" s="32"/>
    </row>
    <row r="233" spans="1:20" ht="16.75" customHeight="1">
      <c r="A233" s="29"/>
      <c r="B233" s="155"/>
      <c r="C233" s="27"/>
      <c r="D233" s="27"/>
      <c r="E233" s="27"/>
      <c r="F233" s="27"/>
      <c r="G233" s="28"/>
      <c r="H233" s="29"/>
      <c r="I233" s="29"/>
      <c r="J233" s="29"/>
      <c r="K233" s="30"/>
      <c r="L233" s="29"/>
      <c r="M233" s="29"/>
      <c r="N233" s="29"/>
      <c r="O233" s="29"/>
      <c r="P233" s="29"/>
      <c r="Q233" s="29"/>
      <c r="R233" s="29"/>
      <c r="S233" s="29"/>
      <c r="T233" s="32"/>
    </row>
    <row r="234" spans="1:20" ht="16.75" customHeight="1">
      <c r="A234" s="29"/>
      <c r="B234" s="155"/>
      <c r="C234" s="27"/>
      <c r="D234" s="27"/>
      <c r="E234" s="27"/>
      <c r="F234" s="27"/>
      <c r="G234" s="28"/>
      <c r="H234" s="29"/>
      <c r="I234" s="29"/>
      <c r="J234" s="29"/>
      <c r="K234" s="30"/>
      <c r="L234" s="29"/>
      <c r="M234" s="29"/>
      <c r="N234" s="29"/>
      <c r="O234" s="29"/>
      <c r="P234" s="29"/>
      <c r="Q234" s="29"/>
      <c r="R234" s="29"/>
      <c r="S234" s="29"/>
      <c r="T234" s="32"/>
    </row>
    <row r="235" spans="1:20" ht="16.75" customHeight="1">
      <c r="A235" s="29"/>
      <c r="B235" s="155"/>
      <c r="C235" s="27"/>
      <c r="D235" s="27"/>
      <c r="E235" s="27"/>
      <c r="F235" s="27"/>
      <c r="G235" s="28"/>
      <c r="H235" s="29"/>
      <c r="I235" s="29"/>
      <c r="J235" s="29"/>
      <c r="K235" s="30"/>
      <c r="L235" s="29"/>
      <c r="M235" s="29"/>
      <c r="N235" s="29"/>
      <c r="O235" s="29"/>
      <c r="P235" s="29"/>
      <c r="Q235" s="29"/>
      <c r="R235" s="29"/>
      <c r="S235" s="29"/>
      <c r="T235" s="32"/>
    </row>
    <row r="236" spans="1:20" ht="16.75" customHeight="1">
      <c r="A236" s="29"/>
      <c r="B236" s="418" t="s">
        <v>944</v>
      </c>
      <c r="C236" s="418"/>
      <c r="D236" s="27"/>
      <c r="E236" s="29" t="s">
        <v>945</v>
      </c>
      <c r="F236" s="29"/>
      <c r="G236" s="29" t="s">
        <v>946</v>
      </c>
      <c r="H236" s="29"/>
      <c r="I236" s="29"/>
      <c r="J236" s="418"/>
      <c r="K236" s="418"/>
      <c r="L236" s="418"/>
      <c r="M236" s="29" t="s">
        <v>947</v>
      </c>
      <c r="N236" s="29"/>
      <c r="O236" s="29"/>
      <c r="P236" s="29"/>
      <c r="Q236" s="29"/>
      <c r="R236" s="418" t="s">
        <v>948</v>
      </c>
      <c r="S236" s="418"/>
      <c r="T236" s="418"/>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949</v>
      </c>
      <c r="C240" s="418"/>
      <c r="D240" s="27"/>
      <c r="E240" s="29" t="s">
        <v>950</v>
      </c>
      <c r="F240" s="418" t="s">
        <v>951</v>
      </c>
      <c r="G240" s="418"/>
      <c r="H240" s="418"/>
      <c r="I240" s="418"/>
      <c r="J240" s="418" t="s">
        <v>182</v>
      </c>
      <c r="K240" s="418"/>
      <c r="L240" s="418"/>
      <c r="M240" s="419" t="s">
        <v>952</v>
      </c>
      <c r="N240" s="419"/>
      <c r="O240" s="419"/>
      <c r="P240" s="419"/>
      <c r="Q240" s="419"/>
      <c r="R240" s="418" t="s">
        <v>953</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row r="243" spans="1:20" ht="16.75" customHeight="1"/>
    <row r="244" spans="1:20" ht="16.75" customHeight="1"/>
    <row r="245" spans="1:20" ht="16.75" customHeight="1"/>
    <row r="246" spans="1:20" ht="16.75" customHeight="1"/>
    <row r="247" spans="1:20" ht="16.75" customHeight="1"/>
    <row r="248" spans="1:20" ht="16.75" customHeight="1"/>
    <row r="249" spans="1:20" ht="16.75" customHeight="1"/>
    <row r="250" spans="1:20" ht="16.75" customHeight="1"/>
    <row r="251" spans="1:20" ht="16.75" customHeight="1"/>
  </sheetData>
  <mergeCells count="29">
    <mergeCell ref="H231:J231"/>
    <mergeCell ref="B236:C236"/>
    <mergeCell ref="J236:L236"/>
    <mergeCell ref="R236:T236"/>
    <mergeCell ref="B240:C240"/>
    <mergeCell ref="F240:I240"/>
    <mergeCell ref="J240:L240"/>
    <mergeCell ref="M240:Q240"/>
    <mergeCell ref="R240:T240"/>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C21F3-E07D-4024-986B-A207338513B7}">
  <sheetPr>
    <tabColor theme="5" tint="-0.249977111117893"/>
  </sheetPr>
  <dimension ref="A1:U251"/>
  <sheetViews>
    <sheetView rightToLeft="1" topLeftCell="C5" zoomScale="70" zoomScaleNormal="70" workbookViewId="0">
      <selection activeCell="D8" sqref="D8"/>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1050</v>
      </c>
      <c r="B4" s="399"/>
      <c r="C4" s="399"/>
      <c r="D4" s="399"/>
      <c r="E4" s="399"/>
      <c r="F4" s="399"/>
      <c r="G4" s="399"/>
      <c r="H4" s="399"/>
      <c r="I4" s="399"/>
      <c r="J4" s="399"/>
      <c r="K4" s="399"/>
      <c r="L4" s="399"/>
      <c r="M4" s="399"/>
      <c r="N4" s="399"/>
      <c r="O4" s="399"/>
      <c r="P4" s="399"/>
      <c r="Q4" s="399"/>
      <c r="R4" s="399"/>
      <c r="S4" s="399"/>
      <c r="T4" s="399"/>
    </row>
    <row r="5" spans="1:20" ht="20.5">
      <c r="A5" s="400" t="s">
        <v>1051</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'[3]June 2025'!S8</f>
        <v>71</v>
      </c>
      <c r="M8" s="56"/>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'[3]June 2025'!S9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'[3]June 2025'!S10</f>
        <v>0</v>
      </c>
      <c r="M10" s="56"/>
      <c r="N10" s="56"/>
      <c r="O10" s="56"/>
      <c r="P10" s="56"/>
      <c r="Q10" s="56">
        <f t="shared" ref="Q10:Q73" si="1">L10</f>
        <v>0</v>
      </c>
      <c r="R10" s="56"/>
      <c r="S10" s="56">
        <f t="shared" ref="S10:S72"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'[3]June 2025'!S11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4</v>
      </c>
      <c r="L12" s="56">
        <f>'[3]June 2025'!S12</f>
        <v>8</v>
      </c>
      <c r="M12" s="56"/>
      <c r="N12" s="56"/>
      <c r="O12" s="56"/>
      <c r="P12" s="56"/>
      <c r="Q12" s="56">
        <f t="shared" si="1"/>
        <v>8</v>
      </c>
      <c r="R12" s="56"/>
      <c r="S12" s="56">
        <f t="shared" si="2"/>
        <v>8</v>
      </c>
      <c r="T12" s="57"/>
    </row>
    <row r="13" spans="1:20" ht="20" customHeight="1">
      <c r="A13" s="58" t="s">
        <v>182</v>
      </c>
      <c r="B13" s="59">
        <v>6</v>
      </c>
      <c r="C13" s="77" t="s">
        <v>242</v>
      </c>
      <c r="D13" s="71" t="s">
        <v>465</v>
      </c>
      <c r="E13" s="72" t="s">
        <v>9</v>
      </c>
      <c r="F13" s="73">
        <v>6</v>
      </c>
      <c r="G13" s="74">
        <v>4</v>
      </c>
      <c r="H13" s="63">
        <v>1</v>
      </c>
      <c r="I13" s="63">
        <v>2</v>
      </c>
      <c r="J13" s="63">
        <v>1</v>
      </c>
      <c r="K13" s="64">
        <f t="shared" si="0"/>
        <v>0</v>
      </c>
      <c r="L13" s="65">
        <f>'[3]June 2025'!S13</f>
        <v>6</v>
      </c>
      <c r="M13" s="65"/>
      <c r="N13" s="65"/>
      <c r="O13" s="65"/>
      <c r="P13" s="65"/>
      <c r="Q13" s="65">
        <f t="shared" si="1"/>
        <v>6</v>
      </c>
      <c r="R13" s="65"/>
      <c r="S13" s="65">
        <f t="shared" si="2"/>
        <v>6</v>
      </c>
      <c r="T13" s="66" t="s">
        <v>182</v>
      </c>
    </row>
    <row r="14" spans="1:20" ht="20" customHeight="1">
      <c r="A14" s="48">
        <f>K14</f>
        <v>-6</v>
      </c>
      <c r="B14" s="49">
        <v>7</v>
      </c>
      <c r="C14" s="50" t="s">
        <v>243</v>
      </c>
      <c r="D14" s="51" t="s">
        <v>466</v>
      </c>
      <c r="E14" s="51" t="s">
        <v>467</v>
      </c>
      <c r="F14" s="52">
        <v>16</v>
      </c>
      <c r="G14" s="69">
        <v>4</v>
      </c>
      <c r="H14" s="54">
        <v>2</v>
      </c>
      <c r="I14" s="54">
        <v>8</v>
      </c>
      <c r="J14" s="54" t="s">
        <v>182</v>
      </c>
      <c r="K14" s="55">
        <f t="shared" si="0"/>
        <v>-6</v>
      </c>
      <c r="L14" s="56">
        <f>'[3]June 2025'!S14</f>
        <v>10</v>
      </c>
      <c r="M14" s="56"/>
      <c r="N14" s="56"/>
      <c r="O14" s="56"/>
      <c r="P14" s="56"/>
      <c r="Q14" s="56">
        <f t="shared" si="1"/>
        <v>10</v>
      </c>
      <c r="R14" s="56"/>
      <c r="S14" s="56">
        <f t="shared" si="2"/>
        <v>10</v>
      </c>
      <c r="T14" s="78" t="s">
        <v>468</v>
      </c>
    </row>
    <row r="15" spans="1:20" ht="20" customHeight="1">
      <c r="A15" s="58"/>
      <c r="B15" s="59">
        <v>8</v>
      </c>
      <c r="C15" s="70" t="s">
        <v>338</v>
      </c>
      <c r="D15" s="71" t="s">
        <v>469</v>
      </c>
      <c r="E15" s="71" t="s">
        <v>106</v>
      </c>
      <c r="F15" s="73">
        <v>3</v>
      </c>
      <c r="G15" s="74">
        <v>4</v>
      </c>
      <c r="H15" s="63">
        <v>1</v>
      </c>
      <c r="I15" s="63">
        <v>2</v>
      </c>
      <c r="J15" s="63">
        <v>2</v>
      </c>
      <c r="K15" s="64">
        <f t="shared" si="0"/>
        <v>2</v>
      </c>
      <c r="L15" s="65">
        <f>'[3]June 2025'!S15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'[3]June 2025'!S16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'[3]June 2025'!S17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'[3]June 2025'!S18</f>
        <v>1</v>
      </c>
      <c r="M18" s="56"/>
      <c r="N18" s="56"/>
      <c r="O18" s="56"/>
      <c r="P18" s="56"/>
      <c r="Q18" s="56">
        <f t="shared" si="1"/>
        <v>1</v>
      </c>
      <c r="R18" s="56"/>
      <c r="S18" s="56">
        <f t="shared" si="2"/>
        <v>1</v>
      </c>
      <c r="T18" s="57" t="s">
        <v>182</v>
      </c>
    </row>
    <row r="19" spans="1:20" ht="20" customHeight="1">
      <c r="A19" s="58" t="s">
        <v>182</v>
      </c>
      <c r="B19" s="59">
        <v>12</v>
      </c>
      <c r="C19" s="70" t="s">
        <v>336</v>
      </c>
      <c r="D19" s="71" t="s">
        <v>477</v>
      </c>
      <c r="E19" s="72" t="s">
        <v>103</v>
      </c>
      <c r="F19" s="73">
        <v>24</v>
      </c>
      <c r="G19" s="62">
        <v>4</v>
      </c>
      <c r="H19" s="63">
        <v>5</v>
      </c>
      <c r="I19" s="63">
        <v>5</v>
      </c>
      <c r="J19" s="63">
        <v>12</v>
      </c>
      <c r="K19" s="64">
        <f t="shared" si="0"/>
        <v>2</v>
      </c>
      <c r="L19" s="65">
        <f>'[3]June 2025'!S19</f>
        <v>26</v>
      </c>
      <c r="M19" s="65"/>
      <c r="N19" s="65"/>
      <c r="O19" s="65"/>
      <c r="P19" s="65"/>
      <c r="Q19" s="65">
        <f t="shared" si="1"/>
        <v>26</v>
      </c>
      <c r="R19" s="65"/>
      <c r="S19" s="65">
        <f t="shared" si="2"/>
        <v>26</v>
      </c>
      <c r="T19" s="66" t="s">
        <v>182</v>
      </c>
    </row>
    <row r="20" spans="1:20" ht="20" customHeight="1">
      <c r="A20" s="48"/>
      <c r="B20" s="49">
        <v>13</v>
      </c>
      <c r="C20" s="50" t="s">
        <v>332</v>
      </c>
      <c r="D20" s="51" t="s">
        <v>479</v>
      </c>
      <c r="E20" s="51" t="s">
        <v>480</v>
      </c>
      <c r="F20" s="52">
        <v>13</v>
      </c>
      <c r="G20" s="69">
        <v>4</v>
      </c>
      <c r="H20" s="54">
        <v>5</v>
      </c>
      <c r="I20" s="54">
        <v>10</v>
      </c>
      <c r="J20" s="54" t="s">
        <v>182</v>
      </c>
      <c r="K20" s="55">
        <f t="shared" si="0"/>
        <v>2</v>
      </c>
      <c r="L20" s="56">
        <f>'[3]June 2025'!S20</f>
        <v>15</v>
      </c>
      <c r="M20" s="56"/>
      <c r="N20" s="56"/>
      <c r="O20" s="56"/>
      <c r="P20" s="56"/>
      <c r="Q20" s="56">
        <f t="shared" si="1"/>
        <v>15</v>
      </c>
      <c r="R20" s="56"/>
      <c r="S20" s="56">
        <f t="shared" si="2"/>
        <v>15</v>
      </c>
      <c r="T20" s="57" t="s">
        <v>182</v>
      </c>
    </row>
    <row r="21" spans="1:20" ht="20" customHeight="1">
      <c r="A21" s="58"/>
      <c r="B21" s="59">
        <v>14</v>
      </c>
      <c r="C21" s="70" t="s">
        <v>331</v>
      </c>
      <c r="D21" s="71" t="s">
        <v>482</v>
      </c>
      <c r="E21" s="71" t="s">
        <v>483</v>
      </c>
      <c r="F21" s="73">
        <v>6</v>
      </c>
      <c r="G21" s="74">
        <v>3</v>
      </c>
      <c r="H21" s="63">
        <v>2</v>
      </c>
      <c r="I21" s="63">
        <v>6</v>
      </c>
      <c r="J21" s="63">
        <v>6</v>
      </c>
      <c r="K21" s="64">
        <f t="shared" si="0"/>
        <v>8</v>
      </c>
      <c r="L21" s="65">
        <f>'[3]June 2025'!S21</f>
        <v>13</v>
      </c>
      <c r="M21" s="65">
        <v>1</v>
      </c>
      <c r="N21" s="65"/>
      <c r="O21" s="65"/>
      <c r="P21" s="65"/>
      <c r="Q21" s="65">
        <f>L21+M21</f>
        <v>14</v>
      </c>
      <c r="R21" s="65"/>
      <c r="S21" s="65">
        <f t="shared" si="2"/>
        <v>14</v>
      </c>
      <c r="T21" s="66" t="s">
        <v>1052</v>
      </c>
    </row>
    <row r="22" spans="1:20" ht="20" customHeight="1">
      <c r="A22" s="48"/>
      <c r="B22" s="49">
        <v>15</v>
      </c>
      <c r="C22" s="50" t="s">
        <v>311</v>
      </c>
      <c r="D22" s="51" t="s">
        <v>484</v>
      </c>
      <c r="E22" s="51" t="s">
        <v>61</v>
      </c>
      <c r="F22" s="52">
        <v>4</v>
      </c>
      <c r="G22" s="69">
        <v>3</v>
      </c>
      <c r="H22" s="54">
        <v>1</v>
      </c>
      <c r="I22" s="54">
        <v>2</v>
      </c>
      <c r="J22" s="54">
        <v>3</v>
      </c>
      <c r="K22" s="55">
        <f t="shared" si="0"/>
        <v>2</v>
      </c>
      <c r="L22" s="56">
        <f>'[3]June 2025'!S22</f>
        <v>6</v>
      </c>
      <c r="M22" s="56"/>
      <c r="N22" s="56"/>
      <c r="O22" s="56"/>
      <c r="P22" s="56"/>
      <c r="Q22" s="56">
        <f t="shared" si="1"/>
        <v>6</v>
      </c>
      <c r="R22" s="56"/>
      <c r="S22" s="56">
        <f t="shared" si="2"/>
        <v>6</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'[3]June 2025'!S23</f>
        <v>0</v>
      </c>
      <c r="M23" s="65"/>
      <c r="N23" s="65"/>
      <c r="O23" s="65"/>
      <c r="P23" s="65"/>
      <c r="Q23" s="65">
        <f t="shared" si="1"/>
        <v>0</v>
      </c>
      <c r="R23" s="65"/>
      <c r="S23" s="65">
        <f t="shared" si="2"/>
        <v>0</v>
      </c>
      <c r="T23" s="78" t="s">
        <v>488</v>
      </c>
    </row>
    <row r="24" spans="1:20" ht="20" customHeight="1">
      <c r="A24" s="48">
        <f>K24</f>
        <v>-2</v>
      </c>
      <c r="B24" s="49">
        <v>17</v>
      </c>
      <c r="C24" s="50" t="s">
        <v>368</v>
      </c>
      <c r="D24" s="51" t="s">
        <v>489</v>
      </c>
      <c r="E24" s="51" t="s">
        <v>490</v>
      </c>
      <c r="F24" s="52">
        <v>3</v>
      </c>
      <c r="G24" s="69">
        <v>4</v>
      </c>
      <c r="H24" s="54"/>
      <c r="I24" s="54">
        <v>1</v>
      </c>
      <c r="J24" s="54"/>
      <c r="K24" s="55">
        <f t="shared" si="0"/>
        <v>-2</v>
      </c>
      <c r="L24" s="56">
        <f>'[3]June 2025'!S24</f>
        <v>1</v>
      </c>
      <c r="M24" s="56"/>
      <c r="N24" s="56"/>
      <c r="O24" s="56"/>
      <c r="P24" s="56"/>
      <c r="Q24" s="56">
        <f t="shared" si="1"/>
        <v>1</v>
      </c>
      <c r="R24" s="56"/>
      <c r="S24" s="56">
        <f t="shared" si="2"/>
        <v>1</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'[3]June 2025'!S25</f>
        <v>13</v>
      </c>
      <c r="M25" s="65"/>
      <c r="N25" s="65"/>
      <c r="O25" s="65"/>
      <c r="P25" s="65"/>
      <c r="Q25" s="65">
        <f t="shared" si="1"/>
        <v>13</v>
      </c>
      <c r="R25" s="65"/>
      <c r="S25" s="65">
        <f t="shared" si="2"/>
        <v>13</v>
      </c>
      <c r="T25" s="66" t="s">
        <v>182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'[3]June 2025'!S26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'[3]June 2025'!S27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'[3]June 2025'!S28</f>
        <v>4</v>
      </c>
      <c r="M28" s="56"/>
      <c r="N28" s="56"/>
      <c r="O28" s="56"/>
      <c r="P28" s="56"/>
      <c r="Q28" s="56">
        <f t="shared" si="1"/>
        <v>4</v>
      </c>
      <c r="R28" s="56"/>
      <c r="S28" s="56">
        <f t="shared" si="2"/>
        <v>4</v>
      </c>
      <c r="T28" s="57"/>
    </row>
    <row r="29" spans="1:20" ht="20" customHeight="1">
      <c r="A29" s="58">
        <f>K29</f>
        <v>-4</v>
      </c>
      <c r="B29" s="59">
        <v>22</v>
      </c>
      <c r="C29" s="70" t="s">
        <v>325</v>
      </c>
      <c r="D29" s="71" t="s">
        <v>498</v>
      </c>
      <c r="E29" s="71" t="s">
        <v>97</v>
      </c>
      <c r="F29" s="73">
        <v>14</v>
      </c>
      <c r="G29" s="74">
        <v>4</v>
      </c>
      <c r="H29" s="63">
        <v>2</v>
      </c>
      <c r="I29" s="63">
        <v>4</v>
      </c>
      <c r="J29" s="63">
        <v>4</v>
      </c>
      <c r="K29" s="64">
        <f t="shared" si="0"/>
        <v>-4</v>
      </c>
      <c r="L29" s="65">
        <f>'[3]June 2025'!S29</f>
        <v>9</v>
      </c>
      <c r="M29" s="65">
        <v>1</v>
      </c>
      <c r="N29" s="65"/>
      <c r="O29" s="65"/>
      <c r="P29" s="65"/>
      <c r="Q29" s="65">
        <f>L29+M29</f>
        <v>10</v>
      </c>
      <c r="R29" s="65"/>
      <c r="S29" s="65">
        <f t="shared" si="2"/>
        <v>10</v>
      </c>
      <c r="T29" s="78" t="s">
        <v>1053</v>
      </c>
    </row>
    <row r="30" spans="1:20" ht="20" customHeight="1">
      <c r="A30" s="48"/>
      <c r="B30" s="49">
        <v>23</v>
      </c>
      <c r="C30" s="50" t="s">
        <v>375</v>
      </c>
      <c r="D30" s="51" t="s">
        <v>500</v>
      </c>
      <c r="E30" s="51" t="s">
        <v>501</v>
      </c>
      <c r="F30" s="52">
        <v>8</v>
      </c>
      <c r="G30" s="69">
        <v>4</v>
      </c>
      <c r="H30" s="54"/>
      <c r="I30" s="54"/>
      <c r="J30" s="54"/>
      <c r="K30" s="55">
        <f t="shared" si="0"/>
        <v>3</v>
      </c>
      <c r="L30" s="56">
        <f>'[3]June 2025'!S30</f>
        <v>12</v>
      </c>
      <c r="M30" s="56"/>
      <c r="N30" s="56"/>
      <c r="O30" s="56"/>
      <c r="P30" s="56"/>
      <c r="Q30" s="56">
        <f t="shared" si="1"/>
        <v>12</v>
      </c>
      <c r="R30" s="56">
        <v>1</v>
      </c>
      <c r="S30" s="56">
        <f>Q30-R30</f>
        <v>11</v>
      </c>
      <c r="T30" s="80" t="s">
        <v>1054</v>
      </c>
    </row>
    <row r="31" spans="1:20" ht="20" customHeight="1">
      <c r="A31" s="58">
        <f>K31</f>
        <v>-8</v>
      </c>
      <c r="B31" s="59">
        <v>24</v>
      </c>
      <c r="C31" s="70" t="s">
        <v>329</v>
      </c>
      <c r="D31" s="71" t="s">
        <v>502</v>
      </c>
      <c r="E31" s="71" t="s">
        <v>91</v>
      </c>
      <c r="F31" s="73">
        <v>10</v>
      </c>
      <c r="G31" s="74">
        <v>4</v>
      </c>
      <c r="H31" s="63">
        <v>1</v>
      </c>
      <c r="I31" s="63">
        <v>1</v>
      </c>
      <c r="J31" s="63"/>
      <c r="K31" s="64">
        <f t="shared" si="0"/>
        <v>-8</v>
      </c>
      <c r="L31" s="65">
        <f>'[3]June 2025'!S31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'[3]June 2025'!S32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'[3]June 2025'!S33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'[3]June 2025'!S34</f>
        <v>4</v>
      </c>
      <c r="M34" s="56"/>
      <c r="N34" s="56"/>
      <c r="O34" s="56"/>
      <c r="P34" s="56"/>
      <c r="Q34" s="56">
        <f t="shared" si="1"/>
        <v>4</v>
      </c>
      <c r="R34" s="56"/>
      <c r="S34" s="56">
        <f t="shared" si="2"/>
        <v>4</v>
      </c>
      <c r="T34" s="57" t="s">
        <v>182</v>
      </c>
    </row>
    <row r="35" spans="1:20" ht="20" customHeight="1">
      <c r="A35" s="58">
        <f>K35</f>
        <v>-2</v>
      </c>
      <c r="B35" s="59">
        <v>28</v>
      </c>
      <c r="C35" s="60" t="s">
        <v>507</v>
      </c>
      <c r="D35" s="61" t="s">
        <v>508</v>
      </c>
      <c r="E35" s="81" t="s">
        <v>509</v>
      </c>
      <c r="F35" s="59">
        <v>2</v>
      </c>
      <c r="G35" s="74">
        <v>1</v>
      </c>
      <c r="H35" s="63"/>
      <c r="I35" s="63"/>
      <c r="J35" s="63"/>
      <c r="K35" s="64">
        <f t="shared" si="0"/>
        <v>-2</v>
      </c>
      <c r="L35" s="65">
        <f>'[3]June 2025'!S35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'[3]June 2025'!S36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'[3]June 2025'!S37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'[3]June 2025'!S38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'[3]June 2025'!S39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'[3]June 2025'!S40</f>
        <v>2</v>
      </c>
      <c r="M40" s="56"/>
      <c r="N40" s="56"/>
      <c r="O40" s="56"/>
      <c r="P40" s="56"/>
      <c r="Q40" s="56">
        <f t="shared" si="1"/>
        <v>2</v>
      </c>
      <c r="R40" s="56"/>
      <c r="S40" s="56">
        <f t="shared" si="2"/>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1"/>
        <v>3</v>
      </c>
      <c r="R41" s="65"/>
      <c r="S41" s="65">
        <f t="shared" si="2"/>
        <v>3</v>
      </c>
      <c r="T41" s="66"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'[3]June 2025'!S42</f>
        <v>0</v>
      </c>
      <c r="M42" s="56"/>
      <c r="N42" s="56"/>
      <c r="O42" s="56"/>
      <c r="P42" s="56"/>
      <c r="Q42" s="56">
        <f t="shared" si="1"/>
        <v>0</v>
      </c>
      <c r="R42" s="56"/>
      <c r="S42" s="56">
        <f t="shared" si="2"/>
        <v>0</v>
      </c>
      <c r="T42" s="78" t="s">
        <v>522</v>
      </c>
    </row>
    <row r="43" spans="1:20" ht="20" customHeight="1">
      <c r="A43" s="58" t="s">
        <v>182</v>
      </c>
      <c r="B43" s="59">
        <v>36</v>
      </c>
      <c r="C43" s="70" t="s">
        <v>333</v>
      </c>
      <c r="D43" s="83" t="s">
        <v>523</v>
      </c>
      <c r="E43" s="71" t="s">
        <v>92</v>
      </c>
      <c r="F43" s="73">
        <v>8</v>
      </c>
      <c r="G43" s="74">
        <v>1</v>
      </c>
      <c r="H43" s="63">
        <v>3</v>
      </c>
      <c r="I43" s="63">
        <v>5</v>
      </c>
      <c r="J43" s="63">
        <v>2</v>
      </c>
      <c r="K43" s="64">
        <f t="shared" si="0"/>
        <v>2</v>
      </c>
      <c r="L43" s="65">
        <f>'[3]June 2025'!S43</f>
        <v>9</v>
      </c>
      <c r="M43" s="65">
        <v>1</v>
      </c>
      <c r="N43" s="65"/>
      <c r="O43" s="65"/>
      <c r="P43" s="65"/>
      <c r="Q43" s="65">
        <f>L43+M43</f>
        <v>10</v>
      </c>
      <c r="R43" s="65"/>
      <c r="S43" s="65">
        <f t="shared" si="2"/>
        <v>10</v>
      </c>
      <c r="T43" s="66" t="s">
        <v>1055</v>
      </c>
    </row>
    <row r="44" spans="1:20" ht="20" customHeight="1">
      <c r="A44" s="48"/>
      <c r="B44" s="49">
        <v>37</v>
      </c>
      <c r="C44" s="50" t="s">
        <v>247</v>
      </c>
      <c r="D44" s="51" t="s">
        <v>524</v>
      </c>
      <c r="E44" s="51" t="s">
        <v>525</v>
      </c>
      <c r="F44" s="52">
        <v>2</v>
      </c>
      <c r="G44" s="69">
        <v>3</v>
      </c>
      <c r="H44" s="54">
        <v>1</v>
      </c>
      <c r="I44" s="54">
        <v>1</v>
      </c>
      <c r="J44" s="54"/>
      <c r="K44" s="55">
        <f t="shared" si="0"/>
        <v>0</v>
      </c>
      <c r="L44" s="56">
        <f>'[3]June 2025'!S44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'[3]June 2025'!S45</f>
        <v>4</v>
      </c>
      <c r="M45" s="65"/>
      <c r="N45" s="65"/>
      <c r="O45" s="65"/>
      <c r="P45" s="65"/>
      <c r="Q45" s="65">
        <f t="shared" si="1"/>
        <v>4</v>
      </c>
      <c r="R45" s="65"/>
      <c r="S45" s="65">
        <f t="shared" si="2"/>
        <v>4</v>
      </c>
      <c r="T45" s="66" t="s">
        <v>182</v>
      </c>
    </row>
    <row r="46" spans="1:20" ht="20" customHeight="1">
      <c r="A46" s="48">
        <f>K46</f>
        <v>-6</v>
      </c>
      <c r="B46" s="49">
        <v>39</v>
      </c>
      <c r="C46" s="50" t="s">
        <v>324</v>
      </c>
      <c r="D46" s="51" t="s">
        <v>527</v>
      </c>
      <c r="E46" s="51" t="s">
        <v>83</v>
      </c>
      <c r="F46" s="52">
        <v>9</v>
      </c>
      <c r="G46" s="69">
        <v>4</v>
      </c>
      <c r="H46" s="54" t="s">
        <v>182</v>
      </c>
      <c r="I46" s="54">
        <v>3</v>
      </c>
      <c r="J46" s="54"/>
      <c r="K46" s="55">
        <f t="shared" si="0"/>
        <v>-6</v>
      </c>
      <c r="L46" s="56">
        <f>'[3]June 2025'!S46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'[3]June 2025'!S47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3</v>
      </c>
      <c r="J48" s="54"/>
      <c r="K48" s="55">
        <f t="shared" si="0"/>
        <v>1</v>
      </c>
      <c r="L48" s="56">
        <f>'[3]June 2025'!S48</f>
        <v>5</v>
      </c>
      <c r="M48" s="56"/>
      <c r="N48" s="56"/>
      <c r="O48" s="56"/>
      <c r="P48" s="56"/>
      <c r="Q48" s="56">
        <f t="shared" si="1"/>
        <v>5</v>
      </c>
      <c r="R48" s="56"/>
      <c r="S48" s="56">
        <f t="shared" si="2"/>
        <v>5</v>
      </c>
      <c r="T48" s="57"/>
    </row>
    <row r="49" spans="1:20" ht="20" customHeight="1">
      <c r="A49" s="58"/>
      <c r="B49" s="59">
        <v>42</v>
      </c>
      <c r="C49" s="60" t="s">
        <v>282</v>
      </c>
      <c r="D49" s="61" t="s">
        <v>535</v>
      </c>
      <c r="E49" s="61" t="s">
        <v>416</v>
      </c>
      <c r="F49" s="59">
        <v>4</v>
      </c>
      <c r="G49" s="74">
        <v>3</v>
      </c>
      <c r="H49" s="63">
        <v>2</v>
      </c>
      <c r="I49" s="63">
        <v>2</v>
      </c>
      <c r="J49" s="63">
        <v>1</v>
      </c>
      <c r="K49" s="64">
        <f t="shared" si="0"/>
        <v>1</v>
      </c>
      <c r="L49" s="65">
        <f>'[3]June 2025'!S49</f>
        <v>5</v>
      </c>
      <c r="M49" s="65"/>
      <c r="N49" s="65"/>
      <c r="O49" s="65"/>
      <c r="P49" s="65"/>
      <c r="Q49" s="65">
        <f t="shared" si="1"/>
        <v>5</v>
      </c>
      <c r="R49" s="65"/>
      <c r="S49" s="65">
        <f t="shared" si="2"/>
        <v>5</v>
      </c>
      <c r="T49" s="66" t="s">
        <v>182</v>
      </c>
    </row>
    <row r="50" spans="1:20" ht="20" customHeight="1">
      <c r="A50" s="48">
        <f>K50</f>
        <v>-1</v>
      </c>
      <c r="B50" s="49">
        <v>43</v>
      </c>
      <c r="C50" s="50" t="s">
        <v>291</v>
      </c>
      <c r="D50" s="51" t="s">
        <v>536</v>
      </c>
      <c r="E50" s="82" t="s">
        <v>259</v>
      </c>
      <c r="F50" s="52">
        <v>4</v>
      </c>
      <c r="G50" s="69">
        <v>4</v>
      </c>
      <c r="H50" s="54">
        <v>1</v>
      </c>
      <c r="I50" s="54">
        <v>2</v>
      </c>
      <c r="J50" s="54"/>
      <c r="K50" s="55">
        <f t="shared" si="0"/>
        <v>-1</v>
      </c>
      <c r="L50" s="56">
        <f>'[3]June 2025'!S50</f>
        <v>3</v>
      </c>
      <c r="M50" s="56"/>
      <c r="N50" s="56"/>
      <c r="O50" s="56"/>
      <c r="P50" s="56"/>
      <c r="Q50" s="56">
        <f t="shared" si="1"/>
        <v>3</v>
      </c>
      <c r="R50" s="56"/>
      <c r="S50" s="56">
        <f t="shared" si="2"/>
        <v>3</v>
      </c>
      <c r="T50" s="57"/>
    </row>
    <row r="51" spans="1:20" ht="20" customHeight="1">
      <c r="A51" s="58">
        <f>K51</f>
        <v>-2</v>
      </c>
      <c r="B51" s="59">
        <v>44</v>
      </c>
      <c r="C51" s="70" t="s">
        <v>537</v>
      </c>
      <c r="D51" s="71" t="s">
        <v>538</v>
      </c>
      <c r="E51" s="84" t="s">
        <v>539</v>
      </c>
      <c r="F51" s="73">
        <v>2</v>
      </c>
      <c r="G51" s="74">
        <v>2</v>
      </c>
      <c r="H51" s="63" t="s">
        <v>182</v>
      </c>
      <c r="I51" s="63"/>
      <c r="J51" s="63"/>
      <c r="K51" s="64">
        <f t="shared" si="0"/>
        <v>-2</v>
      </c>
      <c r="L51" s="65">
        <f>'[3]June 2025'!S51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'[3]June 2025'!S52</f>
        <v>2</v>
      </c>
      <c r="M52" s="56"/>
      <c r="N52" s="56"/>
      <c r="O52" s="56"/>
      <c r="P52" s="56"/>
      <c r="Q52" s="56">
        <f t="shared" si="1"/>
        <v>2</v>
      </c>
      <c r="R52" s="56"/>
      <c r="S52" s="56">
        <f t="shared" si="2"/>
        <v>2</v>
      </c>
      <c r="T52" s="57" t="s">
        <v>182</v>
      </c>
    </row>
    <row r="53" spans="1:20" ht="20" customHeight="1">
      <c r="A53" s="58" t="s">
        <v>182</v>
      </c>
      <c r="B53" s="59">
        <v>46</v>
      </c>
      <c r="C53" s="70" t="s">
        <v>280</v>
      </c>
      <c r="D53" s="71" t="s">
        <v>543</v>
      </c>
      <c r="E53" s="85" t="s">
        <v>544</v>
      </c>
      <c r="F53" s="73">
        <v>2</v>
      </c>
      <c r="G53" s="74">
        <v>2</v>
      </c>
      <c r="H53" s="63">
        <v>1</v>
      </c>
      <c r="I53" s="63"/>
      <c r="J53" s="63"/>
      <c r="K53" s="64">
        <f t="shared" si="0"/>
        <v>6</v>
      </c>
      <c r="L53" s="65">
        <f>'[3]June 2025'!S53</f>
        <v>8</v>
      </c>
      <c r="M53" s="65"/>
      <c r="N53" s="65"/>
      <c r="O53" s="65"/>
      <c r="P53" s="65"/>
      <c r="Q53" s="65">
        <f t="shared" si="1"/>
        <v>8</v>
      </c>
      <c r="R53" s="65"/>
      <c r="S53" s="65">
        <f t="shared" si="2"/>
        <v>8</v>
      </c>
      <c r="T53" s="66" t="s">
        <v>182</v>
      </c>
    </row>
    <row r="54" spans="1:20" ht="20" customHeight="1">
      <c r="A54" s="48">
        <f t="shared" ref="A54:A58" si="3">K54</f>
        <v>-1</v>
      </c>
      <c r="B54" s="49">
        <v>47</v>
      </c>
      <c r="C54" s="50" t="s">
        <v>545</v>
      </c>
      <c r="D54" s="51" t="s">
        <v>546</v>
      </c>
      <c r="E54" s="86" t="s">
        <v>547</v>
      </c>
      <c r="F54" s="52">
        <v>2</v>
      </c>
      <c r="G54" s="69">
        <v>2</v>
      </c>
      <c r="H54" s="54">
        <v>1</v>
      </c>
      <c r="I54" s="54"/>
      <c r="J54" s="54"/>
      <c r="K54" s="55">
        <f t="shared" si="0"/>
        <v>-1</v>
      </c>
      <c r="L54" s="56">
        <f>'[3]June 2025'!S54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'[3]June 2025'!S55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'[3]June 2025'!S56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'[3]June 2025'!S57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'[3]June 2025'!S58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6</v>
      </c>
      <c r="L59" s="65">
        <f>'[3]June 2025'!S59</f>
        <v>10</v>
      </c>
      <c r="M59" s="65"/>
      <c r="N59" s="65"/>
      <c r="O59" s="65"/>
      <c r="P59" s="65"/>
      <c r="Q59" s="65">
        <f t="shared" si="1"/>
        <v>10</v>
      </c>
      <c r="R59" s="65"/>
      <c r="S59" s="65">
        <f t="shared" si="2"/>
        <v>10</v>
      </c>
      <c r="T59" s="66"/>
    </row>
    <row r="60" spans="1:20" ht="20" customHeight="1">
      <c r="A60" s="48">
        <f>K60</f>
        <v>-1</v>
      </c>
      <c r="B60" s="49">
        <v>53</v>
      </c>
      <c r="C60" s="50" t="s">
        <v>560</v>
      </c>
      <c r="D60" s="51" t="s">
        <v>561</v>
      </c>
      <c r="E60" s="51" t="s">
        <v>562</v>
      </c>
      <c r="F60" s="52">
        <v>2</v>
      </c>
      <c r="G60" s="69">
        <v>2</v>
      </c>
      <c r="H60" s="54">
        <v>1</v>
      </c>
      <c r="I60" s="54" t="s">
        <v>182</v>
      </c>
      <c r="J60" s="54"/>
      <c r="K60" s="55">
        <f t="shared" si="0"/>
        <v>-1</v>
      </c>
      <c r="L60" s="56">
        <f>'[3]June 2025'!S60</f>
        <v>1</v>
      </c>
      <c r="M60" s="56"/>
      <c r="N60" s="56"/>
      <c r="O60" s="56"/>
      <c r="P60" s="56"/>
      <c r="Q60" s="56">
        <f t="shared" si="1"/>
        <v>1</v>
      </c>
      <c r="R60" s="56"/>
      <c r="S60" s="56">
        <f t="shared" si="2"/>
        <v>1</v>
      </c>
      <c r="T60" s="57" t="s">
        <v>182</v>
      </c>
    </row>
    <row r="61" spans="1:20" ht="20" customHeight="1">
      <c r="A61" s="58">
        <f>K61</f>
        <v>-9</v>
      </c>
      <c r="B61" s="59">
        <v>54</v>
      </c>
      <c r="C61" s="70" t="s">
        <v>279</v>
      </c>
      <c r="D61" s="71" t="s">
        <v>563</v>
      </c>
      <c r="E61" s="84" t="s">
        <v>173</v>
      </c>
      <c r="F61" s="73">
        <v>13</v>
      </c>
      <c r="G61" s="74">
        <v>2</v>
      </c>
      <c r="H61" s="63">
        <v>2</v>
      </c>
      <c r="I61" s="63">
        <v>3</v>
      </c>
      <c r="J61" s="63"/>
      <c r="K61" s="64">
        <f t="shared" si="0"/>
        <v>-9</v>
      </c>
      <c r="L61" s="65">
        <f>'[3]June 2025'!S61</f>
        <v>5</v>
      </c>
      <c r="M61" s="65"/>
      <c r="N61" s="65"/>
      <c r="O61" s="65"/>
      <c r="P61" s="65"/>
      <c r="Q61" s="65">
        <f t="shared" si="1"/>
        <v>5</v>
      </c>
      <c r="R61" s="65">
        <v>1</v>
      </c>
      <c r="S61" s="65">
        <f>Q61-R61</f>
        <v>4</v>
      </c>
      <c r="T61" s="66" t="s">
        <v>1056</v>
      </c>
    </row>
    <row r="62" spans="1:20" ht="20" customHeight="1">
      <c r="A62" s="48"/>
      <c r="B62" s="49">
        <v>55</v>
      </c>
      <c r="C62" s="50" t="s">
        <v>335</v>
      </c>
      <c r="D62" s="51" t="s">
        <v>565</v>
      </c>
      <c r="E62" s="86" t="s">
        <v>276</v>
      </c>
      <c r="F62" s="52">
        <v>2</v>
      </c>
      <c r="G62" s="69">
        <v>2</v>
      </c>
      <c r="H62" s="54">
        <v>1</v>
      </c>
      <c r="I62" s="54">
        <v>1</v>
      </c>
      <c r="J62" s="54"/>
      <c r="K62" s="55">
        <f t="shared" si="0"/>
        <v>0</v>
      </c>
      <c r="L62" s="56">
        <f>'[3]June 2025'!S62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'[3]June 2025'!S63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'[3]June 2025'!S64</f>
        <v>5</v>
      </c>
      <c r="M64" s="56"/>
      <c r="N64" s="56"/>
      <c r="O64" s="56"/>
      <c r="P64" s="56"/>
      <c r="Q64" s="56">
        <f t="shared" si="1"/>
        <v>5</v>
      </c>
      <c r="R64" s="56"/>
      <c r="S64" s="56">
        <f t="shared" si="2"/>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'[3]June 2025'!S65</f>
        <v>5</v>
      </c>
      <c r="M65" s="65"/>
      <c r="N65" s="65"/>
      <c r="O65" s="65"/>
      <c r="P65" s="65"/>
      <c r="Q65" s="65">
        <f t="shared" si="1"/>
        <v>5</v>
      </c>
      <c r="R65" s="65"/>
      <c r="S65" s="65">
        <f t="shared" si="2"/>
        <v>5</v>
      </c>
      <c r="T65" s="66" t="s">
        <v>182</v>
      </c>
      <c r="U65" s="33" t="s">
        <v>182</v>
      </c>
    </row>
    <row r="66" spans="1:21" ht="20" customHeight="1">
      <c r="A66" s="48"/>
      <c r="B66" s="49">
        <v>59</v>
      </c>
      <c r="C66" s="50" t="s">
        <v>364</v>
      </c>
      <c r="D66" s="51" t="s">
        <v>571</v>
      </c>
      <c r="E66" s="51" t="s">
        <v>572</v>
      </c>
      <c r="F66" s="52">
        <v>12</v>
      </c>
      <c r="G66" s="69">
        <v>1</v>
      </c>
      <c r="H66" s="54">
        <v>2</v>
      </c>
      <c r="I66" s="54">
        <v>8</v>
      </c>
      <c r="J66" s="54">
        <v>12</v>
      </c>
      <c r="K66" s="55">
        <f t="shared" si="0"/>
        <v>10</v>
      </c>
      <c r="L66" s="56">
        <f>'[3]June 2025'!S66</f>
        <v>22</v>
      </c>
      <c r="M66" s="56"/>
      <c r="N66" s="56"/>
      <c r="O66" s="56"/>
      <c r="P66" s="56"/>
      <c r="Q66" s="56">
        <f t="shared" si="1"/>
        <v>22</v>
      </c>
      <c r="R66" s="56"/>
      <c r="S66" s="56">
        <f t="shared" si="2"/>
        <v>22</v>
      </c>
      <c r="T66" s="57"/>
    </row>
    <row r="67" spans="1:21" ht="20" customHeight="1">
      <c r="A67" s="58">
        <f>K67</f>
        <v>-3</v>
      </c>
      <c r="B67" s="59">
        <v>60</v>
      </c>
      <c r="C67" s="70" t="s">
        <v>363</v>
      </c>
      <c r="D67" s="71" t="s">
        <v>573</v>
      </c>
      <c r="E67" s="71" t="s">
        <v>167</v>
      </c>
      <c r="F67" s="73">
        <v>16</v>
      </c>
      <c r="G67" s="74">
        <v>2</v>
      </c>
      <c r="H67" s="63">
        <v>3</v>
      </c>
      <c r="I67" s="63">
        <v>4</v>
      </c>
      <c r="J67" s="63">
        <v>6</v>
      </c>
      <c r="K67" s="64">
        <f t="shared" si="0"/>
        <v>-3</v>
      </c>
      <c r="L67" s="65">
        <f>'[3]June 2025'!S67</f>
        <v>13</v>
      </c>
      <c r="M67" s="65"/>
      <c r="N67" s="65"/>
      <c r="O67" s="65"/>
      <c r="P67" s="65"/>
      <c r="Q67" s="65">
        <f t="shared" si="1"/>
        <v>13</v>
      </c>
      <c r="R67" s="65"/>
      <c r="S67" s="65">
        <f t="shared" si="2"/>
        <v>13</v>
      </c>
      <c r="T67" s="66"/>
    </row>
    <row r="68" spans="1:21" ht="20" customHeight="1">
      <c r="A68" s="48"/>
      <c r="B68" s="49">
        <v>61</v>
      </c>
      <c r="C68" s="50" t="s">
        <v>575</v>
      </c>
      <c r="D68" s="51" t="s">
        <v>576</v>
      </c>
      <c r="E68" s="51" t="s">
        <v>577</v>
      </c>
      <c r="F68" s="52">
        <v>18</v>
      </c>
      <c r="G68" s="69">
        <v>4</v>
      </c>
      <c r="H68" s="54">
        <v>7</v>
      </c>
      <c r="I68" s="54">
        <v>7</v>
      </c>
      <c r="J68" s="54">
        <v>11</v>
      </c>
      <c r="K68" s="55">
        <f t="shared" si="0"/>
        <v>7</v>
      </c>
      <c r="L68" s="56">
        <f>'[3]June 2025'!S68</f>
        <v>22</v>
      </c>
      <c r="M68" s="56">
        <v>3</v>
      </c>
      <c r="N68" s="56"/>
      <c r="O68" s="56"/>
      <c r="P68" s="56"/>
      <c r="Q68" s="56">
        <f>+L68+M68</f>
        <v>25</v>
      </c>
      <c r="R68" s="56"/>
      <c r="S68" s="56">
        <f t="shared" si="2"/>
        <v>25</v>
      </c>
      <c r="T68" s="57" t="s">
        <v>1057</v>
      </c>
    </row>
    <row r="69" spans="1:21" ht="20" customHeight="1">
      <c r="A69" s="58">
        <f>K69</f>
        <v>-1</v>
      </c>
      <c r="B69" s="59">
        <v>62</v>
      </c>
      <c r="C69" s="70" t="s">
        <v>390</v>
      </c>
      <c r="D69" s="71" t="s">
        <v>579</v>
      </c>
      <c r="E69" s="71" t="s">
        <v>50</v>
      </c>
      <c r="F69" s="73">
        <v>4</v>
      </c>
      <c r="G69" s="74">
        <v>3</v>
      </c>
      <c r="H69" s="63">
        <v>1</v>
      </c>
      <c r="I69" s="63">
        <v>2</v>
      </c>
      <c r="J69" s="63"/>
      <c r="K69" s="64">
        <f t="shared" si="0"/>
        <v>-1</v>
      </c>
      <c r="L69" s="65">
        <f>'[3]June 2025'!S69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'[3]June 2025'!S70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3</v>
      </c>
      <c r="L71" s="65">
        <f>'[3]June 2025'!S71</f>
        <v>11</v>
      </c>
      <c r="M71" s="65"/>
      <c r="N71" s="65"/>
      <c r="O71" s="65"/>
      <c r="P71" s="65"/>
      <c r="Q71" s="65">
        <f t="shared" si="1"/>
        <v>11</v>
      </c>
      <c r="R71" s="65"/>
      <c r="S71" s="65">
        <f t="shared" si="2"/>
        <v>11</v>
      </c>
      <c r="T71" s="66" t="s">
        <v>182</v>
      </c>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'[3]June 2025'!S72</f>
        <v>0</v>
      </c>
      <c r="M72" s="56"/>
      <c r="N72" s="56"/>
      <c r="O72" s="56"/>
      <c r="P72" s="56"/>
      <c r="Q72" s="56">
        <f t="shared" si="1"/>
        <v>0</v>
      </c>
      <c r="R72" s="56"/>
      <c r="S72" s="56">
        <f t="shared" si="2"/>
        <v>0</v>
      </c>
      <c r="T72" s="57"/>
    </row>
    <row r="73" spans="1:21" ht="20" customHeight="1">
      <c r="A73" s="58">
        <f t="shared" si="4"/>
        <v>-2</v>
      </c>
      <c r="B73" s="59">
        <v>66</v>
      </c>
      <c r="C73" s="70" t="s">
        <v>287</v>
      </c>
      <c r="D73" s="71" t="s">
        <v>587</v>
      </c>
      <c r="E73" s="71" t="s">
        <v>588</v>
      </c>
      <c r="F73" s="73">
        <v>6</v>
      </c>
      <c r="G73" s="74">
        <v>4</v>
      </c>
      <c r="H73" s="63">
        <v>2</v>
      </c>
      <c r="I73" s="63">
        <v>3</v>
      </c>
      <c r="J73" s="63"/>
      <c r="K73" s="64">
        <f t="shared" si="5"/>
        <v>-2</v>
      </c>
      <c r="L73" s="65">
        <f>'[3]June 2025'!S73</f>
        <v>5</v>
      </c>
      <c r="M73" s="65"/>
      <c r="N73" s="65"/>
      <c r="O73" s="65"/>
      <c r="P73" s="65"/>
      <c r="Q73" s="65">
        <f t="shared" si="1"/>
        <v>5</v>
      </c>
      <c r="R73" s="65">
        <v>1</v>
      </c>
      <c r="S73" s="65">
        <f>Q73-R73</f>
        <v>4</v>
      </c>
      <c r="T73" s="66" t="s">
        <v>1058</v>
      </c>
    </row>
    <row r="74" spans="1:21" ht="20" customHeight="1">
      <c r="A74" s="48">
        <f t="shared" si="4"/>
        <v>-2</v>
      </c>
      <c r="B74" s="49">
        <v>67</v>
      </c>
      <c r="C74" s="50" t="s">
        <v>302</v>
      </c>
      <c r="D74" s="88" t="s">
        <v>589</v>
      </c>
      <c r="E74" s="88" t="s">
        <v>267</v>
      </c>
      <c r="F74" s="52">
        <v>8</v>
      </c>
      <c r="G74" s="69">
        <v>4</v>
      </c>
      <c r="H74" s="54">
        <v>1</v>
      </c>
      <c r="I74" s="54">
        <v>3</v>
      </c>
      <c r="J74" s="54"/>
      <c r="K74" s="55">
        <f t="shared" si="5"/>
        <v>-2</v>
      </c>
      <c r="L74" s="56">
        <f>'[3]June 2025'!S74</f>
        <v>6</v>
      </c>
      <c r="M74" s="56"/>
      <c r="N74" s="56"/>
      <c r="O74" s="56"/>
      <c r="P74" s="56"/>
      <c r="Q74" s="56">
        <f t="shared" ref="Q74:Q137" si="6">L74</f>
        <v>6</v>
      </c>
      <c r="R74" s="56"/>
      <c r="S74" s="56">
        <f t="shared" ref="S74:S137" si="7">Q74</f>
        <v>6</v>
      </c>
      <c r="T74" s="57" t="s">
        <v>182</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'[3]June 2025'!S75</f>
        <v>1</v>
      </c>
      <c r="M75" s="65"/>
      <c r="N75" s="65"/>
      <c r="O75" s="65"/>
      <c r="P75" s="65"/>
      <c r="Q75" s="65">
        <f t="shared" si="6"/>
        <v>1</v>
      </c>
      <c r="R75" s="65"/>
      <c r="S75" s="65">
        <f t="shared" si="7"/>
        <v>1</v>
      </c>
      <c r="T75" s="66" t="s">
        <v>182</v>
      </c>
    </row>
    <row r="76" spans="1:21" ht="20" customHeight="1">
      <c r="A76" s="48">
        <f t="shared" si="4"/>
        <v>-4</v>
      </c>
      <c r="B76" s="49">
        <v>69</v>
      </c>
      <c r="C76" s="90" t="s">
        <v>593</v>
      </c>
      <c r="D76" s="67" t="s">
        <v>594</v>
      </c>
      <c r="E76" s="91" t="s">
        <v>595</v>
      </c>
      <c r="F76" s="68">
        <v>4</v>
      </c>
      <c r="G76" s="69">
        <v>4</v>
      </c>
      <c r="H76" s="54"/>
      <c r="I76" s="54"/>
      <c r="J76" s="54"/>
      <c r="K76" s="55">
        <f t="shared" si="5"/>
        <v>-4</v>
      </c>
      <c r="L76" s="56">
        <f>'[3]June 2025'!S76</f>
        <v>0</v>
      </c>
      <c r="M76" s="56"/>
      <c r="N76" s="56"/>
      <c r="O76" s="56"/>
      <c r="P76" s="56"/>
      <c r="Q76" s="56">
        <f t="shared" si="6"/>
        <v>0</v>
      </c>
      <c r="R76" s="56"/>
      <c r="S76" s="56">
        <f t="shared" si="7"/>
        <v>0</v>
      </c>
      <c r="T76" s="57"/>
    </row>
    <row r="77" spans="1:21" ht="20" customHeight="1">
      <c r="A77" s="58" t="s">
        <v>182</v>
      </c>
      <c r="B77" s="59">
        <v>70</v>
      </c>
      <c r="C77" s="70" t="s">
        <v>357</v>
      </c>
      <c r="D77" s="71" t="s">
        <v>596</v>
      </c>
      <c r="E77" s="71" t="s">
        <v>147</v>
      </c>
      <c r="F77" s="73">
        <v>8</v>
      </c>
      <c r="G77" s="74">
        <v>1</v>
      </c>
      <c r="H77" s="63">
        <v>2</v>
      </c>
      <c r="I77" s="63">
        <v>2</v>
      </c>
      <c r="J77" s="63">
        <v>4</v>
      </c>
      <c r="K77" s="64">
        <f t="shared" si="5"/>
        <v>0</v>
      </c>
      <c r="L77" s="65">
        <f>'[3]June 2025'!S77</f>
        <v>8</v>
      </c>
      <c r="M77" s="65"/>
      <c r="N77" s="65"/>
      <c r="O77" s="65"/>
      <c r="P77" s="65"/>
      <c r="Q77" s="65">
        <f t="shared" si="6"/>
        <v>8</v>
      </c>
      <c r="R77" s="65"/>
      <c r="S77" s="65">
        <f t="shared" si="7"/>
        <v>8</v>
      </c>
      <c r="T77" s="66" t="s">
        <v>182</v>
      </c>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'[3]June 2025'!S78</f>
        <v>8</v>
      </c>
      <c r="M78" s="56"/>
      <c r="N78" s="56"/>
      <c r="O78" s="56"/>
      <c r="P78" s="56"/>
      <c r="Q78" s="56">
        <f t="shared" si="6"/>
        <v>8</v>
      </c>
      <c r="R78" s="56"/>
      <c r="S78" s="56">
        <f t="shared" si="7"/>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'[3]June 2025'!S79</f>
        <v>5</v>
      </c>
      <c r="M79" s="65"/>
      <c r="N79" s="65"/>
      <c r="O79" s="65"/>
      <c r="P79" s="65"/>
      <c r="Q79" s="65">
        <f t="shared" si="6"/>
        <v>5</v>
      </c>
      <c r="R79" s="65"/>
      <c r="S79" s="65">
        <f t="shared" si="7"/>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'[3]June 2025'!S80</f>
        <v>1</v>
      </c>
      <c r="M80" s="56"/>
      <c r="N80" s="56"/>
      <c r="O80" s="56"/>
      <c r="P80" s="56"/>
      <c r="Q80" s="56">
        <f t="shared" si="6"/>
        <v>1</v>
      </c>
      <c r="R80" s="56"/>
      <c r="S80" s="56">
        <f t="shared" si="7"/>
        <v>1</v>
      </c>
      <c r="T80" s="57" t="s">
        <v>182</v>
      </c>
    </row>
    <row r="81" spans="1:20" ht="20" customHeight="1">
      <c r="A81" s="58"/>
      <c r="B81" s="59">
        <v>74</v>
      </c>
      <c r="C81" s="70" t="s">
        <v>346</v>
      </c>
      <c r="D81" s="71" t="s">
        <v>605</v>
      </c>
      <c r="E81" s="71" t="s">
        <v>121</v>
      </c>
      <c r="F81" s="73">
        <v>17</v>
      </c>
      <c r="G81" s="74">
        <v>4</v>
      </c>
      <c r="H81" s="63">
        <v>6</v>
      </c>
      <c r="I81" s="63">
        <v>7</v>
      </c>
      <c r="J81" s="63">
        <v>5</v>
      </c>
      <c r="K81" s="64">
        <f t="shared" si="5"/>
        <v>1</v>
      </c>
      <c r="L81" s="65">
        <f>'[3]June 2025'!S81</f>
        <v>18</v>
      </c>
      <c r="M81" s="65"/>
      <c r="N81" s="65"/>
      <c r="O81" s="65"/>
      <c r="P81" s="65"/>
      <c r="Q81" s="65">
        <f t="shared" si="6"/>
        <v>18</v>
      </c>
      <c r="R81" s="65"/>
      <c r="S81" s="65">
        <f t="shared" si="7"/>
        <v>18</v>
      </c>
      <c r="T81" s="66" t="s">
        <v>182</v>
      </c>
    </row>
    <row r="82" spans="1:20" ht="20" customHeight="1">
      <c r="A82" s="48"/>
      <c r="B82" s="49">
        <v>75</v>
      </c>
      <c r="C82" s="50" t="s">
        <v>347</v>
      </c>
      <c r="D82" s="51" t="s">
        <v>606</v>
      </c>
      <c r="E82" s="51" t="s">
        <v>124</v>
      </c>
      <c r="F82" s="52">
        <v>17</v>
      </c>
      <c r="G82" s="69">
        <v>2</v>
      </c>
      <c r="H82" s="54">
        <v>10</v>
      </c>
      <c r="I82" s="54">
        <v>6</v>
      </c>
      <c r="J82" s="54">
        <v>7</v>
      </c>
      <c r="K82" s="55">
        <f t="shared" si="5"/>
        <v>6</v>
      </c>
      <c r="L82" s="56">
        <f>'[3]June 2025'!S82</f>
        <v>23</v>
      </c>
      <c r="M82" s="56"/>
      <c r="N82" s="56"/>
      <c r="O82" s="56"/>
      <c r="P82" s="56"/>
      <c r="Q82" s="56">
        <f t="shared" si="6"/>
        <v>23</v>
      </c>
      <c r="R82" s="56"/>
      <c r="S82" s="56">
        <f t="shared" si="7"/>
        <v>23</v>
      </c>
      <c r="T82" s="57" t="s">
        <v>182</v>
      </c>
    </row>
    <row r="83" spans="1:20" ht="20" customHeight="1">
      <c r="A83" s="58"/>
      <c r="B83" s="59">
        <v>76</v>
      </c>
      <c r="C83" s="60" t="s">
        <v>348</v>
      </c>
      <c r="D83" s="61" t="s">
        <v>608</v>
      </c>
      <c r="E83" s="61" t="s">
        <v>206</v>
      </c>
      <c r="F83" s="59">
        <v>10</v>
      </c>
      <c r="G83" s="74">
        <v>2</v>
      </c>
      <c r="H83" s="63">
        <v>3</v>
      </c>
      <c r="I83" s="63">
        <v>6</v>
      </c>
      <c r="J83" s="63">
        <v>7</v>
      </c>
      <c r="K83" s="64">
        <f t="shared" si="5"/>
        <v>6</v>
      </c>
      <c r="L83" s="65">
        <f>'[3]June 2025'!S83</f>
        <v>16</v>
      </c>
      <c r="M83" s="65"/>
      <c r="N83" s="65"/>
      <c r="O83" s="65"/>
      <c r="P83" s="65"/>
      <c r="Q83" s="65">
        <f t="shared" si="6"/>
        <v>16</v>
      </c>
      <c r="R83" s="65"/>
      <c r="S83" s="65">
        <f t="shared" si="7"/>
        <v>16</v>
      </c>
      <c r="T83" s="66" t="s">
        <v>182</v>
      </c>
    </row>
    <row r="84" spans="1:20" ht="20" customHeight="1">
      <c r="A84" s="48">
        <f>K84</f>
        <v>-2</v>
      </c>
      <c r="B84" s="49">
        <v>77</v>
      </c>
      <c r="C84" s="50" t="s">
        <v>352</v>
      </c>
      <c r="D84" s="51" t="s">
        <v>610</v>
      </c>
      <c r="E84" s="51" t="s">
        <v>131</v>
      </c>
      <c r="F84" s="52">
        <v>4</v>
      </c>
      <c r="G84" s="69">
        <v>1</v>
      </c>
      <c r="H84" s="54">
        <v>1</v>
      </c>
      <c r="I84" s="54">
        <v>2</v>
      </c>
      <c r="J84" s="54"/>
      <c r="K84" s="55">
        <f t="shared" si="5"/>
        <v>-2</v>
      </c>
      <c r="L84" s="56">
        <f>'[3]June 2025'!S84</f>
        <v>2</v>
      </c>
      <c r="M84" s="56"/>
      <c r="N84" s="56"/>
      <c r="O84" s="56"/>
      <c r="P84" s="56"/>
      <c r="Q84" s="56">
        <f t="shared" si="6"/>
        <v>2</v>
      </c>
      <c r="R84" s="56"/>
      <c r="S84" s="56">
        <f t="shared" si="7"/>
        <v>2</v>
      </c>
      <c r="T84" s="57" t="s">
        <v>182</v>
      </c>
    </row>
    <row r="85" spans="1:20" ht="20" customHeight="1">
      <c r="A85" s="58" t="s">
        <v>182</v>
      </c>
      <c r="B85" s="59">
        <v>78</v>
      </c>
      <c r="C85" s="70" t="s">
        <v>322</v>
      </c>
      <c r="D85" s="71" t="s">
        <v>611</v>
      </c>
      <c r="E85" s="71" t="s">
        <v>612</v>
      </c>
      <c r="F85" s="73">
        <v>6</v>
      </c>
      <c r="G85" s="74">
        <v>2</v>
      </c>
      <c r="H85" s="63">
        <v>1</v>
      </c>
      <c r="I85" s="63">
        <v>2</v>
      </c>
      <c r="J85" s="63"/>
      <c r="K85" s="64">
        <f t="shared" si="5"/>
        <v>0</v>
      </c>
      <c r="L85" s="65">
        <f>'[3]June 2025'!S85</f>
        <v>6</v>
      </c>
      <c r="M85" s="65"/>
      <c r="N85" s="65"/>
      <c r="O85" s="65"/>
      <c r="P85" s="65"/>
      <c r="Q85" s="65">
        <f t="shared" si="6"/>
        <v>6</v>
      </c>
      <c r="R85" s="65"/>
      <c r="S85" s="65">
        <f t="shared" si="7"/>
        <v>6</v>
      </c>
      <c r="T85" s="66" t="s">
        <v>182</v>
      </c>
    </row>
    <row r="86" spans="1:20" ht="20" customHeight="1">
      <c r="A86" s="48">
        <f>K86</f>
        <v>-3</v>
      </c>
      <c r="B86" s="49">
        <v>79</v>
      </c>
      <c r="C86" s="50" t="s">
        <v>614</v>
      </c>
      <c r="D86" s="51" t="s">
        <v>615</v>
      </c>
      <c r="E86" s="51" t="s">
        <v>616</v>
      </c>
      <c r="F86" s="52">
        <v>4</v>
      </c>
      <c r="G86" s="69">
        <v>1</v>
      </c>
      <c r="H86" s="54">
        <v>1</v>
      </c>
      <c r="I86" s="54"/>
      <c r="J86" s="54"/>
      <c r="K86" s="55">
        <f t="shared" si="5"/>
        <v>-3</v>
      </c>
      <c r="L86" s="56">
        <f>'[3]June 2025'!S86</f>
        <v>1</v>
      </c>
      <c r="M86" s="56"/>
      <c r="N86" s="56"/>
      <c r="O86" s="56"/>
      <c r="P86" s="56"/>
      <c r="Q86" s="56">
        <f t="shared" si="6"/>
        <v>1</v>
      </c>
      <c r="R86" s="56"/>
      <c r="S86" s="56">
        <f t="shared" si="7"/>
        <v>1</v>
      </c>
      <c r="T86" s="57"/>
    </row>
    <row r="87" spans="1:20" ht="20" customHeight="1">
      <c r="A87" s="58"/>
      <c r="B87" s="59">
        <v>80</v>
      </c>
      <c r="C87" s="70" t="s">
        <v>617</v>
      </c>
      <c r="D87" s="71" t="s">
        <v>618</v>
      </c>
      <c r="E87" s="72" t="s">
        <v>619</v>
      </c>
      <c r="F87" s="73">
        <v>10</v>
      </c>
      <c r="G87" s="74">
        <v>4</v>
      </c>
      <c r="H87" s="63">
        <v>5</v>
      </c>
      <c r="I87" s="63">
        <v>5</v>
      </c>
      <c r="J87" s="63"/>
      <c r="K87" s="64">
        <f t="shared" si="5"/>
        <v>0</v>
      </c>
      <c r="L87" s="65">
        <f>'[3]June 2025'!S87</f>
        <v>10</v>
      </c>
      <c r="M87" s="65"/>
      <c r="N87" s="65"/>
      <c r="O87" s="65"/>
      <c r="P87" s="65"/>
      <c r="Q87" s="65">
        <f t="shared" si="6"/>
        <v>10</v>
      </c>
      <c r="R87" s="65"/>
      <c r="S87" s="65">
        <f t="shared" si="7"/>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'[3]June 2025'!S88</f>
        <v>1</v>
      </c>
      <c r="M88" s="56"/>
      <c r="N88" s="56"/>
      <c r="O88" s="56"/>
      <c r="P88" s="56"/>
      <c r="Q88" s="56">
        <f t="shared" si="6"/>
        <v>1</v>
      </c>
      <c r="R88" s="56"/>
      <c r="S88" s="56">
        <f t="shared" si="7"/>
        <v>1</v>
      </c>
      <c r="T88" s="57"/>
    </row>
    <row r="89" spans="1:20" ht="20" customHeight="1">
      <c r="A89" s="58">
        <f>K89</f>
        <v>-1</v>
      </c>
      <c r="B89" s="59">
        <v>82</v>
      </c>
      <c r="C89" s="70" t="s">
        <v>623</v>
      </c>
      <c r="D89" s="71" t="s">
        <v>624</v>
      </c>
      <c r="E89" s="71" t="s">
        <v>625</v>
      </c>
      <c r="F89" s="73">
        <v>10</v>
      </c>
      <c r="G89" s="74">
        <v>4</v>
      </c>
      <c r="H89" s="63">
        <v>5</v>
      </c>
      <c r="I89" s="63">
        <v>4</v>
      </c>
      <c r="J89" s="63"/>
      <c r="K89" s="64">
        <f t="shared" si="5"/>
        <v>-1</v>
      </c>
      <c r="L89" s="65">
        <f>'[3]June 2025'!S89</f>
        <v>9</v>
      </c>
      <c r="M89" s="65"/>
      <c r="N89" s="65"/>
      <c r="O89" s="65"/>
      <c r="P89" s="65"/>
      <c r="Q89" s="65">
        <f t="shared" si="6"/>
        <v>9</v>
      </c>
      <c r="R89" s="65"/>
      <c r="S89" s="65">
        <f t="shared" si="7"/>
        <v>9</v>
      </c>
      <c r="T89" s="66" t="s">
        <v>182</v>
      </c>
    </row>
    <row r="90" spans="1:20" ht="20" customHeight="1">
      <c r="A90" s="48">
        <f>K90</f>
        <v>-1</v>
      </c>
      <c r="B90" s="49">
        <v>83</v>
      </c>
      <c r="C90" s="50" t="s">
        <v>626</v>
      </c>
      <c r="D90" s="51" t="s">
        <v>627</v>
      </c>
      <c r="E90" s="51" t="s">
        <v>628</v>
      </c>
      <c r="F90" s="52">
        <v>26</v>
      </c>
      <c r="G90" s="69">
        <v>4</v>
      </c>
      <c r="H90" s="412" t="s">
        <v>629</v>
      </c>
      <c r="I90" s="413"/>
      <c r="J90" s="414"/>
      <c r="K90" s="55">
        <f t="shared" si="5"/>
        <v>-1</v>
      </c>
      <c r="L90" s="56">
        <f>'[3]June 2025'!S90</f>
        <v>25</v>
      </c>
      <c r="M90" s="56"/>
      <c r="N90" s="56"/>
      <c r="O90" s="56"/>
      <c r="P90" s="56"/>
      <c r="Q90" s="56">
        <f t="shared" si="6"/>
        <v>25</v>
      </c>
      <c r="R90" s="56"/>
      <c r="S90" s="56">
        <f t="shared" si="7"/>
        <v>25</v>
      </c>
      <c r="T90" s="160"/>
    </row>
    <row r="91" spans="1:20" ht="20" customHeight="1">
      <c r="A91" s="58"/>
      <c r="B91" s="59">
        <v>84</v>
      </c>
      <c r="C91" s="70" t="s">
        <v>630</v>
      </c>
      <c r="D91" s="71" t="s">
        <v>631</v>
      </c>
      <c r="E91" s="71" t="s">
        <v>632</v>
      </c>
      <c r="F91" s="73">
        <v>50</v>
      </c>
      <c r="G91" s="74">
        <v>4</v>
      </c>
      <c r="H91" s="63"/>
      <c r="I91" s="63"/>
      <c r="J91" s="63"/>
      <c r="K91" s="64">
        <f t="shared" si="5"/>
        <v>0</v>
      </c>
      <c r="L91" s="65">
        <f>'[3]June 2025'!S91</f>
        <v>50</v>
      </c>
      <c r="M91" s="65"/>
      <c r="N91" s="65"/>
      <c r="O91" s="65"/>
      <c r="P91" s="65"/>
      <c r="Q91" s="65">
        <f t="shared" si="6"/>
        <v>50</v>
      </c>
      <c r="R91" s="65"/>
      <c r="S91" s="65">
        <f t="shared" si="7"/>
        <v>50</v>
      </c>
      <c r="T91" s="66"/>
    </row>
    <row r="92" spans="1:20" ht="20" customHeight="1">
      <c r="A92" s="48">
        <f>K92</f>
        <v>-1</v>
      </c>
      <c r="B92" s="49">
        <v>85</v>
      </c>
      <c r="C92" s="50" t="s">
        <v>361</v>
      </c>
      <c r="D92" s="51" t="s">
        <v>633</v>
      </c>
      <c r="E92" s="51" t="s">
        <v>161</v>
      </c>
      <c r="F92" s="52">
        <v>6</v>
      </c>
      <c r="G92" s="69">
        <v>4</v>
      </c>
      <c r="H92" s="54">
        <v>1</v>
      </c>
      <c r="I92" s="54">
        <v>2</v>
      </c>
      <c r="J92" s="54"/>
      <c r="K92" s="55">
        <f t="shared" si="5"/>
        <v>-1</v>
      </c>
      <c r="L92" s="56">
        <f>'[3]June 2025'!S92</f>
        <v>5</v>
      </c>
      <c r="M92" s="56"/>
      <c r="N92" s="56"/>
      <c r="O92" s="56"/>
      <c r="P92" s="56"/>
      <c r="Q92" s="56">
        <f t="shared" si="6"/>
        <v>5</v>
      </c>
      <c r="R92" s="56"/>
      <c r="S92" s="56">
        <f t="shared" si="7"/>
        <v>5</v>
      </c>
      <c r="T92" s="57"/>
    </row>
    <row r="93" spans="1:20" ht="20" customHeight="1">
      <c r="A93" s="58">
        <f>K93</f>
        <v>-10</v>
      </c>
      <c r="B93" s="59">
        <v>86</v>
      </c>
      <c r="C93" s="60" t="s">
        <v>635</v>
      </c>
      <c r="D93" s="61" t="s">
        <v>636</v>
      </c>
      <c r="E93" s="79" t="s">
        <v>637</v>
      </c>
      <c r="F93" s="59">
        <v>10</v>
      </c>
      <c r="G93" s="74">
        <v>4</v>
      </c>
      <c r="H93" s="63"/>
      <c r="I93" s="63"/>
      <c r="J93" s="63"/>
      <c r="K93" s="64">
        <f t="shared" si="5"/>
        <v>-10</v>
      </c>
      <c r="L93" s="65">
        <f>'[3]June 2025'!S93</f>
        <v>0</v>
      </c>
      <c r="M93" s="65"/>
      <c r="N93" s="65"/>
      <c r="O93" s="65"/>
      <c r="P93" s="65"/>
      <c r="Q93" s="65">
        <f t="shared" si="6"/>
        <v>0</v>
      </c>
      <c r="R93" s="65"/>
      <c r="S93" s="65">
        <f t="shared" si="7"/>
        <v>0</v>
      </c>
      <c r="T93" s="66"/>
    </row>
    <row r="94" spans="1:20" ht="20" customHeight="1">
      <c r="A94" s="48"/>
      <c r="B94" s="49">
        <v>87</v>
      </c>
      <c r="C94" s="50" t="s">
        <v>296</v>
      </c>
      <c r="D94" s="51" t="s">
        <v>638</v>
      </c>
      <c r="E94" s="51" t="s">
        <v>262</v>
      </c>
      <c r="F94" s="52">
        <v>10</v>
      </c>
      <c r="G94" s="89">
        <v>4</v>
      </c>
      <c r="H94" s="54"/>
      <c r="I94" s="54"/>
      <c r="J94" s="54"/>
      <c r="K94" s="55">
        <f t="shared" si="5"/>
        <v>0</v>
      </c>
      <c r="L94" s="56">
        <f>'[3]June 2025'!S94</f>
        <v>10</v>
      </c>
      <c r="M94" s="56"/>
      <c r="N94" s="56"/>
      <c r="O94" s="56"/>
      <c r="P94" s="56"/>
      <c r="Q94" s="56">
        <f t="shared" si="6"/>
        <v>10</v>
      </c>
      <c r="R94" s="56"/>
      <c r="S94" s="56">
        <f t="shared" si="7"/>
        <v>10</v>
      </c>
      <c r="T94" s="57"/>
    </row>
    <row r="95" spans="1:20" ht="20" customHeight="1">
      <c r="A95" s="58"/>
      <c r="B95" s="59">
        <v>88</v>
      </c>
      <c r="C95" s="70" t="s">
        <v>639</v>
      </c>
      <c r="D95" s="71" t="s">
        <v>640</v>
      </c>
      <c r="E95" s="72" t="s">
        <v>641</v>
      </c>
      <c r="F95" s="73">
        <v>10</v>
      </c>
      <c r="G95" s="74">
        <v>4</v>
      </c>
      <c r="H95" s="63" t="s">
        <v>182</v>
      </c>
      <c r="I95" s="63" t="s">
        <v>182</v>
      </c>
      <c r="J95" s="63"/>
      <c r="K95" s="64">
        <f t="shared" si="5"/>
        <v>0</v>
      </c>
      <c r="L95" s="65">
        <f>'[3]June 2025'!S95</f>
        <v>10</v>
      </c>
      <c r="M95" s="65"/>
      <c r="N95" s="65"/>
      <c r="O95" s="65"/>
      <c r="P95" s="65"/>
      <c r="Q95" s="65">
        <f t="shared" si="6"/>
        <v>10</v>
      </c>
      <c r="R95" s="65"/>
      <c r="S95" s="65">
        <f t="shared" si="7"/>
        <v>10</v>
      </c>
      <c r="T95" s="66"/>
    </row>
    <row r="96" spans="1:20" ht="20" customHeight="1">
      <c r="A96" s="48"/>
      <c r="B96" s="49">
        <v>89</v>
      </c>
      <c r="C96" s="50" t="s">
        <v>394</v>
      </c>
      <c r="D96" s="51" t="s">
        <v>642</v>
      </c>
      <c r="E96" s="88" t="s">
        <v>643</v>
      </c>
      <c r="F96" s="52">
        <v>10</v>
      </c>
      <c r="G96" s="69">
        <v>4</v>
      </c>
      <c r="H96" s="54">
        <v>5</v>
      </c>
      <c r="I96" s="54">
        <v>5</v>
      </c>
      <c r="J96" s="54"/>
      <c r="K96" s="55">
        <f t="shared" si="5"/>
        <v>1</v>
      </c>
      <c r="L96" s="56">
        <f>'[3]June 2025'!S96</f>
        <v>11</v>
      </c>
      <c r="M96" s="56"/>
      <c r="N96" s="56"/>
      <c r="O96" s="56"/>
      <c r="P96" s="56"/>
      <c r="Q96" s="56">
        <f t="shared" si="6"/>
        <v>11</v>
      </c>
      <c r="R96" s="56"/>
      <c r="S96" s="56">
        <f t="shared" si="7"/>
        <v>11</v>
      </c>
      <c r="T96" s="57"/>
    </row>
    <row r="97" spans="1:20" ht="20" customHeight="1">
      <c r="A97" s="58"/>
      <c r="B97" s="59">
        <v>90</v>
      </c>
      <c r="C97" s="70" t="s">
        <v>286</v>
      </c>
      <c r="D97" s="71" t="s">
        <v>644</v>
      </c>
      <c r="E97" s="71" t="s">
        <v>284</v>
      </c>
      <c r="F97" s="73">
        <v>4</v>
      </c>
      <c r="G97" s="62">
        <v>4</v>
      </c>
      <c r="H97" s="63">
        <v>1</v>
      </c>
      <c r="I97" s="63">
        <v>1</v>
      </c>
      <c r="J97" s="63"/>
      <c r="K97" s="64">
        <f t="shared" si="5"/>
        <v>1</v>
      </c>
      <c r="L97" s="65">
        <f>'[3]June 2025'!S97</f>
        <v>5</v>
      </c>
      <c r="M97" s="65"/>
      <c r="N97" s="65"/>
      <c r="O97" s="65"/>
      <c r="P97" s="65"/>
      <c r="Q97" s="65">
        <f t="shared" si="6"/>
        <v>5</v>
      </c>
      <c r="R97" s="65"/>
      <c r="S97" s="65">
        <f t="shared" si="7"/>
        <v>5</v>
      </c>
      <c r="T97" s="66"/>
    </row>
    <row r="98" spans="1:20" ht="20" customHeight="1">
      <c r="A98" s="48"/>
      <c r="B98" s="49">
        <v>91</v>
      </c>
      <c r="C98" s="50" t="s">
        <v>645</v>
      </c>
      <c r="D98" s="51" t="s">
        <v>646</v>
      </c>
      <c r="E98" s="51" t="s">
        <v>647</v>
      </c>
      <c r="F98" s="52">
        <v>10</v>
      </c>
      <c r="G98" s="89">
        <v>4</v>
      </c>
      <c r="H98" s="54" t="s">
        <v>182</v>
      </c>
      <c r="I98" s="54" t="s">
        <v>182</v>
      </c>
      <c r="J98" s="54"/>
      <c r="K98" s="55">
        <f t="shared" si="5"/>
        <v>0</v>
      </c>
      <c r="L98" s="56">
        <f>'[3]June 2025'!S98</f>
        <v>10</v>
      </c>
      <c r="M98" s="56"/>
      <c r="N98" s="56"/>
      <c r="O98" s="56"/>
      <c r="P98" s="56"/>
      <c r="Q98" s="56">
        <f t="shared" si="6"/>
        <v>10</v>
      </c>
      <c r="R98" s="56"/>
      <c r="S98" s="56">
        <f t="shared" si="7"/>
        <v>10</v>
      </c>
      <c r="T98" s="57"/>
    </row>
    <row r="99" spans="1:20" ht="20" customHeight="1">
      <c r="A99" s="58"/>
      <c r="B99" s="59">
        <v>92</v>
      </c>
      <c r="C99" s="70" t="s">
        <v>648</v>
      </c>
      <c r="D99" s="71" t="s">
        <v>649</v>
      </c>
      <c r="E99" s="87" t="s">
        <v>650</v>
      </c>
      <c r="F99" s="73">
        <v>6</v>
      </c>
      <c r="G99" s="74">
        <v>4</v>
      </c>
      <c r="H99" s="63">
        <v>4</v>
      </c>
      <c r="I99" s="63">
        <v>7</v>
      </c>
      <c r="J99" s="63">
        <v>8</v>
      </c>
      <c r="K99" s="64">
        <f t="shared" si="5"/>
        <v>14</v>
      </c>
      <c r="L99" s="65">
        <f>'[3]June 2025'!S99</f>
        <v>20</v>
      </c>
      <c r="M99" s="65"/>
      <c r="N99" s="65"/>
      <c r="O99" s="65"/>
      <c r="P99" s="65"/>
      <c r="Q99" s="65">
        <f t="shared" si="6"/>
        <v>20</v>
      </c>
      <c r="R99" s="65"/>
      <c r="S99" s="65">
        <f t="shared" si="7"/>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'[3]June 2025'!S100</f>
        <v>4</v>
      </c>
      <c r="M100" s="56"/>
      <c r="N100" s="56"/>
      <c r="O100" s="56"/>
      <c r="P100" s="56"/>
      <c r="Q100" s="56">
        <f t="shared" si="6"/>
        <v>4</v>
      </c>
      <c r="R100" s="56"/>
      <c r="S100" s="56">
        <f t="shared" si="7"/>
        <v>4</v>
      </c>
      <c r="T100" s="57"/>
    </row>
    <row r="101" spans="1:20" ht="20" customHeight="1">
      <c r="A101" s="58" t="s">
        <v>182</v>
      </c>
      <c r="B101" s="59">
        <v>94</v>
      </c>
      <c r="C101" s="70" t="s">
        <v>654</v>
      </c>
      <c r="D101" s="71" t="s">
        <v>655</v>
      </c>
      <c r="E101" s="71" t="s">
        <v>656</v>
      </c>
      <c r="F101" s="73">
        <v>2</v>
      </c>
      <c r="G101" s="62">
        <v>2</v>
      </c>
      <c r="H101" s="63">
        <v>1</v>
      </c>
      <c r="I101" s="63"/>
      <c r="J101" s="63"/>
      <c r="K101" s="64">
        <f t="shared" si="5"/>
        <v>1</v>
      </c>
      <c r="L101" s="65">
        <f>'[3]June 2025'!S101</f>
        <v>3</v>
      </c>
      <c r="M101" s="65"/>
      <c r="N101" s="65"/>
      <c r="O101" s="65"/>
      <c r="P101" s="65"/>
      <c r="Q101" s="65">
        <f t="shared" si="6"/>
        <v>3</v>
      </c>
      <c r="R101" s="65"/>
      <c r="S101" s="65">
        <f t="shared" si="7"/>
        <v>3</v>
      </c>
      <c r="T101" s="66"/>
    </row>
    <row r="102" spans="1:20" ht="20" customHeight="1">
      <c r="A102" s="48">
        <f t="shared" ref="A102:A106" si="8">K102</f>
        <v>-3</v>
      </c>
      <c r="B102" s="49">
        <v>95</v>
      </c>
      <c r="C102" s="50" t="s">
        <v>657</v>
      </c>
      <c r="D102" s="51" t="s">
        <v>658</v>
      </c>
      <c r="E102" s="93" t="s">
        <v>258</v>
      </c>
      <c r="F102" s="52">
        <v>4</v>
      </c>
      <c r="G102" s="69">
        <v>4</v>
      </c>
      <c r="H102" s="54">
        <v>1</v>
      </c>
      <c r="I102" s="54" t="s">
        <v>182</v>
      </c>
      <c r="J102" s="54"/>
      <c r="K102" s="55">
        <f t="shared" si="5"/>
        <v>-3</v>
      </c>
      <c r="L102" s="56">
        <f>'[3]June 2025'!S102</f>
        <v>1</v>
      </c>
      <c r="M102" s="56"/>
      <c r="N102" s="56"/>
      <c r="O102" s="56"/>
      <c r="P102" s="56"/>
      <c r="Q102" s="56">
        <f t="shared" si="6"/>
        <v>1</v>
      </c>
      <c r="R102" s="56"/>
      <c r="S102" s="56">
        <f t="shared" si="7"/>
        <v>1</v>
      </c>
      <c r="T102" s="57" t="s">
        <v>182</v>
      </c>
    </row>
    <row r="103" spans="1:20" ht="20" customHeight="1">
      <c r="A103" s="58">
        <f t="shared" si="8"/>
        <v>-4</v>
      </c>
      <c r="B103" s="59">
        <v>96</v>
      </c>
      <c r="C103" s="60" t="s">
        <v>659</v>
      </c>
      <c r="D103" s="61" t="s">
        <v>660</v>
      </c>
      <c r="E103" s="61" t="s">
        <v>661</v>
      </c>
      <c r="F103" s="73">
        <v>4</v>
      </c>
      <c r="G103" s="74">
        <v>1</v>
      </c>
      <c r="H103" s="63" t="s">
        <v>182</v>
      </c>
      <c r="I103" s="63" t="s">
        <v>182</v>
      </c>
      <c r="J103" s="63"/>
      <c r="K103" s="64">
        <f t="shared" si="5"/>
        <v>-4</v>
      </c>
      <c r="L103" s="65">
        <f>'[3]June 2025'!S103</f>
        <v>0</v>
      </c>
      <c r="M103" s="65"/>
      <c r="N103" s="65"/>
      <c r="O103" s="65"/>
      <c r="P103" s="65"/>
      <c r="Q103" s="65">
        <f t="shared" si="6"/>
        <v>0</v>
      </c>
      <c r="R103" s="65"/>
      <c r="S103" s="65">
        <f t="shared" si="7"/>
        <v>0</v>
      </c>
      <c r="T103" s="66"/>
    </row>
    <row r="104" spans="1:20" ht="20" customHeight="1">
      <c r="A104" s="48">
        <f t="shared" si="8"/>
        <v>-2</v>
      </c>
      <c r="B104" s="49">
        <v>97</v>
      </c>
      <c r="C104" s="50" t="s">
        <v>290</v>
      </c>
      <c r="D104" s="51" t="s">
        <v>662</v>
      </c>
      <c r="E104" s="82" t="s">
        <v>42</v>
      </c>
      <c r="F104" s="52">
        <v>3</v>
      </c>
      <c r="G104" s="69">
        <v>2</v>
      </c>
      <c r="H104" s="54">
        <v>1</v>
      </c>
      <c r="I104" s="54">
        <v>2</v>
      </c>
      <c r="J104" s="54"/>
      <c r="K104" s="55">
        <f t="shared" si="5"/>
        <v>-2</v>
      </c>
      <c r="L104" s="56">
        <f>'[3]June 2025'!S104</f>
        <v>1</v>
      </c>
      <c r="M104" s="56"/>
      <c r="N104" s="56"/>
      <c r="O104" s="56"/>
      <c r="P104" s="56"/>
      <c r="Q104" s="56">
        <f t="shared" si="6"/>
        <v>1</v>
      </c>
      <c r="R104" s="56"/>
      <c r="S104" s="56">
        <f t="shared" si="7"/>
        <v>1</v>
      </c>
      <c r="T104" s="57" t="s">
        <v>182</v>
      </c>
    </row>
    <row r="105" spans="1:20" ht="20" customHeight="1">
      <c r="A105" s="58">
        <f t="shared" si="8"/>
        <v>-1</v>
      </c>
      <c r="B105" s="59">
        <v>98</v>
      </c>
      <c r="C105" s="70" t="s">
        <v>292</v>
      </c>
      <c r="D105" s="71" t="s">
        <v>663</v>
      </c>
      <c r="E105" s="71" t="s">
        <v>34</v>
      </c>
      <c r="F105" s="73">
        <v>4</v>
      </c>
      <c r="G105" s="74">
        <v>2</v>
      </c>
      <c r="H105" s="63">
        <v>2</v>
      </c>
      <c r="I105" s="63">
        <v>1</v>
      </c>
      <c r="J105" s="63"/>
      <c r="K105" s="64">
        <f t="shared" si="5"/>
        <v>-1</v>
      </c>
      <c r="L105" s="65">
        <f>'[3]June 2025'!S105</f>
        <v>3</v>
      </c>
      <c r="M105" s="65"/>
      <c r="N105" s="65"/>
      <c r="O105" s="65"/>
      <c r="P105" s="65"/>
      <c r="Q105" s="65">
        <f t="shared" si="6"/>
        <v>3</v>
      </c>
      <c r="R105" s="65"/>
      <c r="S105" s="65">
        <f t="shared" si="7"/>
        <v>3</v>
      </c>
      <c r="T105" s="66"/>
    </row>
    <row r="106" spans="1:20" ht="20" customHeight="1">
      <c r="A106" s="48">
        <f t="shared" si="8"/>
        <v>-2</v>
      </c>
      <c r="B106" s="49">
        <v>99</v>
      </c>
      <c r="C106" s="50" t="s">
        <v>343</v>
      </c>
      <c r="D106" s="51" t="s">
        <v>664</v>
      </c>
      <c r="E106" s="51" t="s">
        <v>111</v>
      </c>
      <c r="F106" s="52">
        <v>4</v>
      </c>
      <c r="G106" s="69">
        <v>1</v>
      </c>
      <c r="H106" s="54">
        <v>1</v>
      </c>
      <c r="I106" s="54">
        <v>1</v>
      </c>
      <c r="J106" s="54"/>
      <c r="K106" s="55">
        <f t="shared" si="5"/>
        <v>-2</v>
      </c>
      <c r="L106" s="56">
        <f>'[3]June 2025'!S106</f>
        <v>2</v>
      </c>
      <c r="M106" s="56"/>
      <c r="N106" s="56"/>
      <c r="O106" s="56"/>
      <c r="P106" s="56"/>
      <c r="Q106" s="56">
        <f t="shared" si="6"/>
        <v>2</v>
      </c>
      <c r="R106" s="56"/>
      <c r="S106" s="56">
        <f t="shared" si="7"/>
        <v>2</v>
      </c>
      <c r="T106" s="57"/>
    </row>
    <row r="107" spans="1:20" ht="20" customHeight="1">
      <c r="A107" s="58"/>
      <c r="B107" s="59">
        <v>100</v>
      </c>
      <c r="C107" s="60" t="s">
        <v>248</v>
      </c>
      <c r="D107" s="79" t="s">
        <v>665</v>
      </c>
      <c r="E107" s="61" t="s">
        <v>666</v>
      </c>
      <c r="F107" s="59">
        <v>4</v>
      </c>
      <c r="G107" s="74">
        <v>3</v>
      </c>
      <c r="H107" s="63">
        <v>1</v>
      </c>
      <c r="I107" s="63">
        <v>3</v>
      </c>
      <c r="J107" s="63"/>
      <c r="K107" s="64">
        <f t="shared" si="5"/>
        <v>1</v>
      </c>
      <c r="L107" s="65">
        <f>'[3]June 2025'!S107</f>
        <v>4</v>
      </c>
      <c r="M107" s="65">
        <v>1</v>
      </c>
      <c r="N107" s="65"/>
      <c r="O107" s="65"/>
      <c r="P107" s="65"/>
      <c r="Q107" s="65">
        <f>L107+M107</f>
        <v>5</v>
      </c>
      <c r="R107" s="65"/>
      <c r="S107" s="65">
        <f t="shared" si="7"/>
        <v>5</v>
      </c>
      <c r="T107" s="66" t="s">
        <v>1059</v>
      </c>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'[3]June 2025'!S108</f>
        <v>4</v>
      </c>
      <c r="M108" s="56"/>
      <c r="N108" s="56"/>
      <c r="O108" s="56"/>
      <c r="P108" s="56"/>
      <c r="Q108" s="56">
        <f t="shared" si="6"/>
        <v>4</v>
      </c>
      <c r="R108" s="56"/>
      <c r="S108" s="56">
        <f t="shared" si="7"/>
        <v>4</v>
      </c>
      <c r="T108" s="57"/>
    </row>
    <row r="109" spans="1:20" ht="20" customHeight="1">
      <c r="A109" s="58" t="s">
        <v>182</v>
      </c>
      <c r="B109" s="59">
        <v>102</v>
      </c>
      <c r="C109" s="70" t="s">
        <v>344</v>
      </c>
      <c r="D109" s="71" t="s">
        <v>670</v>
      </c>
      <c r="E109" s="72" t="s">
        <v>671</v>
      </c>
      <c r="F109" s="73">
        <v>18</v>
      </c>
      <c r="G109" s="74">
        <v>1</v>
      </c>
      <c r="H109" s="63">
        <v>6</v>
      </c>
      <c r="I109" s="63">
        <v>6</v>
      </c>
      <c r="J109" s="63">
        <v>8</v>
      </c>
      <c r="K109" s="64">
        <f t="shared" si="5"/>
        <v>2</v>
      </c>
      <c r="L109" s="65">
        <f>'[3]June 2025'!S109</f>
        <v>20</v>
      </c>
      <c r="M109" s="65"/>
      <c r="N109" s="65"/>
      <c r="O109" s="65"/>
      <c r="P109" s="65"/>
      <c r="Q109" s="65">
        <f t="shared" si="6"/>
        <v>20</v>
      </c>
      <c r="R109" s="65"/>
      <c r="S109" s="65">
        <f t="shared" si="7"/>
        <v>20</v>
      </c>
      <c r="T109" s="66" t="s">
        <v>182</v>
      </c>
    </row>
    <row r="110" spans="1:20" ht="20" customHeight="1">
      <c r="A110" s="48">
        <f>K110</f>
        <v>-2</v>
      </c>
      <c r="B110" s="49">
        <v>103</v>
      </c>
      <c r="C110" s="50" t="s">
        <v>356</v>
      </c>
      <c r="D110" s="51" t="s">
        <v>672</v>
      </c>
      <c r="E110" s="51" t="s">
        <v>146</v>
      </c>
      <c r="F110" s="52">
        <v>6</v>
      </c>
      <c r="G110" s="69">
        <v>2</v>
      </c>
      <c r="H110" s="54">
        <v>1</v>
      </c>
      <c r="I110" s="54">
        <v>1</v>
      </c>
      <c r="J110" s="54">
        <v>2</v>
      </c>
      <c r="K110" s="55">
        <f t="shared" si="5"/>
        <v>-2</v>
      </c>
      <c r="L110" s="56">
        <f>'[3]June 2025'!S110</f>
        <v>4</v>
      </c>
      <c r="M110" s="56"/>
      <c r="N110" s="56"/>
      <c r="O110" s="56"/>
      <c r="P110" s="56"/>
      <c r="Q110" s="56">
        <f t="shared" si="6"/>
        <v>4</v>
      </c>
      <c r="R110" s="56"/>
      <c r="S110" s="56">
        <f t="shared" si="7"/>
        <v>4</v>
      </c>
      <c r="T110" s="57" t="s">
        <v>182</v>
      </c>
    </row>
    <row r="111" spans="1:20" ht="20" customHeight="1">
      <c r="A111" s="58">
        <f>K111</f>
        <v>-29</v>
      </c>
      <c r="B111" s="59">
        <v>104</v>
      </c>
      <c r="C111" s="70" t="s">
        <v>293</v>
      </c>
      <c r="D111" s="71" t="s">
        <v>674</v>
      </c>
      <c r="E111" s="83" t="s">
        <v>35</v>
      </c>
      <c r="F111" s="73">
        <v>63</v>
      </c>
      <c r="G111" s="74">
        <v>2</v>
      </c>
      <c r="H111" s="63"/>
      <c r="I111" s="63"/>
      <c r="J111" s="63"/>
      <c r="K111" s="64">
        <f t="shared" si="5"/>
        <v>-29</v>
      </c>
      <c r="L111" s="65">
        <f>'[3]June 2025'!S111</f>
        <v>34</v>
      </c>
      <c r="M111" s="65"/>
      <c r="N111" s="65"/>
      <c r="O111" s="65"/>
      <c r="P111" s="65"/>
      <c r="Q111" s="65">
        <f t="shared" si="6"/>
        <v>34</v>
      </c>
      <c r="R111" s="65"/>
      <c r="S111" s="65">
        <f t="shared" si="7"/>
        <v>34</v>
      </c>
      <c r="T111" s="66" t="s">
        <v>182</v>
      </c>
    </row>
    <row r="112" spans="1:20" ht="20" customHeight="1">
      <c r="A112" s="48">
        <f>K112</f>
        <v>-6</v>
      </c>
      <c r="B112" s="49">
        <v>105</v>
      </c>
      <c r="C112" s="50" t="s">
        <v>396</v>
      </c>
      <c r="D112" s="51" t="s">
        <v>675</v>
      </c>
      <c r="E112" s="51" t="s">
        <v>20</v>
      </c>
      <c r="F112" s="52">
        <v>27</v>
      </c>
      <c r="G112" s="69">
        <v>2</v>
      </c>
      <c r="H112" s="54"/>
      <c r="I112" s="54"/>
      <c r="J112" s="54"/>
      <c r="K112" s="55">
        <f t="shared" si="5"/>
        <v>-6</v>
      </c>
      <c r="L112" s="56">
        <f>'[3]June 2025'!S112</f>
        <v>21</v>
      </c>
      <c r="M112" s="56"/>
      <c r="N112" s="56"/>
      <c r="O112" s="56"/>
      <c r="P112" s="56"/>
      <c r="Q112" s="56">
        <f t="shared" si="6"/>
        <v>21</v>
      </c>
      <c r="R112" s="56"/>
      <c r="S112" s="56">
        <f t="shared" si="7"/>
        <v>21</v>
      </c>
      <c r="T112" s="57" t="s">
        <v>182</v>
      </c>
    </row>
    <row r="113" spans="1:20" ht="20" customHeight="1">
      <c r="A113" s="58"/>
      <c r="B113" s="59">
        <v>106</v>
      </c>
      <c r="C113" s="70" t="s">
        <v>398</v>
      </c>
      <c r="D113" s="71" t="s">
        <v>677</v>
      </c>
      <c r="E113" s="71" t="s">
        <v>25</v>
      </c>
      <c r="F113" s="73">
        <v>16</v>
      </c>
      <c r="G113" s="74">
        <v>2</v>
      </c>
      <c r="H113" s="63"/>
      <c r="I113" s="63"/>
      <c r="J113" s="63"/>
      <c r="K113" s="64">
        <f t="shared" si="5"/>
        <v>16</v>
      </c>
      <c r="L113" s="65">
        <f>'[3]June 2025'!S113</f>
        <v>32</v>
      </c>
      <c r="M113" s="65"/>
      <c r="N113" s="65"/>
      <c r="O113" s="65"/>
      <c r="P113" s="65"/>
      <c r="Q113" s="65">
        <f t="shared" si="6"/>
        <v>32</v>
      </c>
      <c r="R113" s="65"/>
      <c r="S113" s="65">
        <f t="shared" si="7"/>
        <v>32</v>
      </c>
      <c r="T113" s="66" t="s">
        <v>182</v>
      </c>
    </row>
    <row r="114" spans="1:20" ht="20" customHeight="1">
      <c r="A114" s="48"/>
      <c r="B114" s="49">
        <v>107</v>
      </c>
      <c r="C114" s="50" t="s">
        <v>294</v>
      </c>
      <c r="D114" s="51" t="s">
        <v>679</v>
      </c>
      <c r="E114" s="51" t="s">
        <v>37</v>
      </c>
      <c r="F114" s="52">
        <v>105</v>
      </c>
      <c r="G114" s="89">
        <v>4</v>
      </c>
      <c r="H114" s="54"/>
      <c r="I114" s="54"/>
      <c r="J114" s="54"/>
      <c r="K114" s="55">
        <f t="shared" si="5"/>
        <v>6</v>
      </c>
      <c r="L114" s="56">
        <f>'[3]June 2025'!S114</f>
        <v>111</v>
      </c>
      <c r="M114" s="56"/>
      <c r="N114" s="56"/>
      <c r="O114" s="56"/>
      <c r="P114" s="56"/>
      <c r="Q114" s="56">
        <f t="shared" si="6"/>
        <v>111</v>
      </c>
      <c r="R114" s="56"/>
      <c r="S114" s="56">
        <f t="shared" si="7"/>
        <v>111</v>
      </c>
      <c r="T114" s="57" t="s">
        <v>182</v>
      </c>
    </row>
    <row r="115" spans="1:20" ht="20" customHeight="1">
      <c r="A115" s="58"/>
      <c r="B115" s="59">
        <v>108</v>
      </c>
      <c r="C115" s="70" t="s">
        <v>295</v>
      </c>
      <c r="D115" s="71" t="s">
        <v>680</v>
      </c>
      <c r="E115" s="71" t="s">
        <v>38</v>
      </c>
      <c r="F115" s="73">
        <v>63</v>
      </c>
      <c r="G115" s="62">
        <v>4</v>
      </c>
      <c r="H115" s="63"/>
      <c r="I115" s="63"/>
      <c r="J115" s="63"/>
      <c r="K115" s="64">
        <f t="shared" si="5"/>
        <v>0</v>
      </c>
      <c r="L115" s="65">
        <f>'[3]June 2025'!S115</f>
        <v>63</v>
      </c>
      <c r="M115" s="65"/>
      <c r="N115" s="65"/>
      <c r="O115" s="65"/>
      <c r="P115" s="65"/>
      <c r="Q115" s="65">
        <f t="shared" si="6"/>
        <v>63</v>
      </c>
      <c r="R115" s="65"/>
      <c r="S115" s="65">
        <f t="shared" si="7"/>
        <v>63</v>
      </c>
      <c r="T115" s="66"/>
    </row>
    <row r="116" spans="1:20" ht="20" customHeight="1">
      <c r="A116" s="48">
        <f>K116</f>
        <v>-30</v>
      </c>
      <c r="B116" s="49">
        <v>109</v>
      </c>
      <c r="C116" s="50" t="s">
        <v>397</v>
      </c>
      <c r="D116" s="88" t="s">
        <v>681</v>
      </c>
      <c r="E116" s="88" t="s">
        <v>24</v>
      </c>
      <c r="F116" s="52">
        <v>55</v>
      </c>
      <c r="G116" s="69">
        <v>4</v>
      </c>
      <c r="H116" s="54"/>
      <c r="I116" s="54"/>
      <c r="J116" s="54"/>
      <c r="K116" s="55">
        <f t="shared" si="5"/>
        <v>-30</v>
      </c>
      <c r="L116" s="56">
        <f>'[3]June 2025'!S116</f>
        <v>25</v>
      </c>
      <c r="M116" s="56"/>
      <c r="N116" s="56"/>
      <c r="O116" s="56"/>
      <c r="P116" s="56"/>
      <c r="Q116" s="56">
        <f t="shared" si="6"/>
        <v>25</v>
      </c>
      <c r="R116" s="56"/>
      <c r="S116" s="56">
        <f t="shared" si="7"/>
        <v>25</v>
      </c>
      <c r="T116" s="161" t="s">
        <v>182</v>
      </c>
    </row>
    <row r="117" spans="1:20" ht="20" customHeight="1">
      <c r="A117" s="58"/>
      <c r="B117" s="59">
        <v>110</v>
      </c>
      <c r="C117" s="70" t="s">
        <v>288</v>
      </c>
      <c r="D117" s="71" t="s">
        <v>682</v>
      </c>
      <c r="E117" s="71" t="s">
        <v>19</v>
      </c>
      <c r="F117" s="73">
        <v>6</v>
      </c>
      <c r="G117" s="62">
        <v>2</v>
      </c>
      <c r="H117" s="63">
        <v>3</v>
      </c>
      <c r="I117" s="63">
        <v>3</v>
      </c>
      <c r="J117" s="63"/>
      <c r="K117" s="64">
        <f>S117-F117</f>
        <v>0</v>
      </c>
      <c r="L117" s="65">
        <f>'[3]June 2025'!S117</f>
        <v>6</v>
      </c>
      <c r="M117" s="65"/>
      <c r="N117" s="65"/>
      <c r="O117" s="65"/>
      <c r="P117" s="65"/>
      <c r="Q117" s="65">
        <f t="shared" si="6"/>
        <v>6</v>
      </c>
      <c r="R117" s="65"/>
      <c r="S117" s="65">
        <f t="shared" si="7"/>
        <v>6</v>
      </c>
      <c r="T117" s="66"/>
    </row>
    <row r="118" spans="1:20" ht="20" customHeight="1">
      <c r="A118" s="48" t="s">
        <v>182</v>
      </c>
      <c r="B118" s="49">
        <v>111</v>
      </c>
      <c r="C118" s="50" t="s">
        <v>298</v>
      </c>
      <c r="D118" s="51" t="s">
        <v>683</v>
      </c>
      <c r="E118" s="51" t="s">
        <v>41</v>
      </c>
      <c r="F118" s="52">
        <v>7</v>
      </c>
      <c r="G118" s="89">
        <v>2</v>
      </c>
      <c r="H118" s="54">
        <v>3</v>
      </c>
      <c r="I118" s="54">
        <v>3</v>
      </c>
      <c r="J118" s="54"/>
      <c r="K118" s="55">
        <f t="shared" ref="K118:K181" si="9">SUM(S118-F118)</f>
        <v>1</v>
      </c>
      <c r="L118" s="56">
        <f>'[3]June 2025'!S118</f>
        <v>8</v>
      </c>
      <c r="M118" s="56"/>
      <c r="N118" s="56"/>
      <c r="O118" s="56"/>
      <c r="P118" s="56"/>
      <c r="Q118" s="56">
        <f t="shared" si="6"/>
        <v>8</v>
      </c>
      <c r="R118" s="56"/>
      <c r="S118" s="56">
        <f t="shared" si="7"/>
        <v>8</v>
      </c>
      <c r="T118" s="57" t="s">
        <v>182</v>
      </c>
    </row>
    <row r="119" spans="1:20" ht="20" customHeight="1">
      <c r="A119" s="58"/>
      <c r="B119" s="59">
        <v>112</v>
      </c>
      <c r="C119" s="70" t="s">
        <v>393</v>
      </c>
      <c r="D119" s="71" t="s">
        <v>684</v>
      </c>
      <c r="E119" s="71" t="s">
        <v>685</v>
      </c>
      <c r="F119" s="73">
        <v>26</v>
      </c>
      <c r="G119" s="62">
        <v>4</v>
      </c>
      <c r="H119" s="63"/>
      <c r="I119" s="63"/>
      <c r="J119" s="63"/>
      <c r="K119" s="64">
        <f t="shared" si="9"/>
        <v>18</v>
      </c>
      <c r="L119" s="65">
        <f>'[3]June 2025'!S119</f>
        <v>44</v>
      </c>
      <c r="M119" s="65"/>
      <c r="N119" s="65"/>
      <c r="O119" s="65"/>
      <c r="P119" s="65"/>
      <c r="Q119" s="65">
        <f t="shared" si="6"/>
        <v>44</v>
      </c>
      <c r="R119" s="65"/>
      <c r="S119" s="65">
        <f t="shared" si="7"/>
        <v>44</v>
      </c>
      <c r="T119" s="66" t="s">
        <v>182</v>
      </c>
    </row>
    <row r="120" spans="1:20" ht="20" customHeight="1">
      <c r="A120" s="48" t="s">
        <v>182</v>
      </c>
      <c r="B120" s="49">
        <v>113</v>
      </c>
      <c r="C120" s="50" t="s">
        <v>687</v>
      </c>
      <c r="D120" s="51" t="s">
        <v>688</v>
      </c>
      <c r="E120" s="51" t="s">
        <v>224</v>
      </c>
      <c r="F120" s="52">
        <v>4</v>
      </c>
      <c r="G120" s="89">
        <v>2</v>
      </c>
      <c r="H120" s="54">
        <v>2</v>
      </c>
      <c r="I120" s="54">
        <v>1</v>
      </c>
      <c r="J120" s="54"/>
      <c r="K120" s="55">
        <f t="shared" si="9"/>
        <v>3</v>
      </c>
      <c r="L120" s="56">
        <f>'[3]June 2025'!S120</f>
        <v>7</v>
      </c>
      <c r="M120" s="56"/>
      <c r="N120" s="56"/>
      <c r="O120" s="56"/>
      <c r="P120" s="56"/>
      <c r="Q120" s="56">
        <f t="shared" si="6"/>
        <v>7</v>
      </c>
      <c r="R120" s="56"/>
      <c r="S120" s="56">
        <f t="shared" si="7"/>
        <v>7</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9"/>
        <v>-7</v>
      </c>
      <c r="L121" s="65">
        <f>'[3]June 2025'!S121</f>
        <v>1</v>
      </c>
      <c r="M121" s="65"/>
      <c r="N121" s="65"/>
      <c r="O121" s="65"/>
      <c r="P121" s="65"/>
      <c r="Q121" s="65">
        <f t="shared" si="6"/>
        <v>1</v>
      </c>
      <c r="R121" s="65"/>
      <c r="S121" s="65">
        <f t="shared" si="7"/>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9"/>
        <v>0</v>
      </c>
      <c r="L122" s="56">
        <f>'[3]June 2025'!S122</f>
        <v>10</v>
      </c>
      <c r="M122" s="56"/>
      <c r="N122" s="56"/>
      <c r="O122" s="56"/>
      <c r="P122" s="56"/>
      <c r="Q122" s="56">
        <f t="shared" si="6"/>
        <v>10</v>
      </c>
      <c r="R122" s="56"/>
      <c r="S122" s="56">
        <f t="shared" si="7"/>
        <v>10</v>
      </c>
      <c r="T122" s="78" t="s">
        <v>696</v>
      </c>
    </row>
    <row r="123" spans="1:20" ht="20" customHeight="1">
      <c r="A123" s="58"/>
      <c r="B123" s="59">
        <v>116</v>
      </c>
      <c r="C123" s="70" t="s">
        <v>395</v>
      </c>
      <c r="D123" s="71" t="s">
        <v>697</v>
      </c>
      <c r="E123" s="71" t="s">
        <v>230</v>
      </c>
      <c r="F123" s="73">
        <v>4</v>
      </c>
      <c r="G123" s="74">
        <v>2</v>
      </c>
      <c r="H123" s="63"/>
      <c r="I123" s="410" t="s">
        <v>629</v>
      </c>
      <c r="J123" s="411"/>
      <c r="K123" s="64">
        <f t="shared" si="9"/>
        <v>3</v>
      </c>
      <c r="L123" s="65">
        <f>'[3]June 2025'!S123</f>
        <v>7</v>
      </c>
      <c r="M123" s="65"/>
      <c r="N123" s="65"/>
      <c r="O123" s="65"/>
      <c r="P123" s="65"/>
      <c r="Q123" s="65">
        <f t="shared" si="6"/>
        <v>7</v>
      </c>
      <c r="R123" s="65"/>
      <c r="S123" s="65">
        <f t="shared" si="7"/>
        <v>7</v>
      </c>
      <c r="T123" s="66" t="s">
        <v>182</v>
      </c>
    </row>
    <row r="124" spans="1:20" ht="20" customHeight="1">
      <c r="A124" s="48">
        <f>K124</f>
        <v>-6</v>
      </c>
      <c r="B124" s="49">
        <v>117</v>
      </c>
      <c r="C124" s="50" t="s">
        <v>698</v>
      </c>
      <c r="D124" s="51" t="s">
        <v>699</v>
      </c>
      <c r="E124" s="51" t="s">
        <v>700</v>
      </c>
      <c r="F124" s="52">
        <v>6</v>
      </c>
      <c r="G124" s="69">
        <v>4</v>
      </c>
      <c r="H124" s="54" t="s">
        <v>182</v>
      </c>
      <c r="I124" s="54">
        <v>1</v>
      </c>
      <c r="J124" s="54"/>
      <c r="K124" s="55">
        <f t="shared" si="9"/>
        <v>-6</v>
      </c>
      <c r="L124" s="56">
        <f>'[3]June 2025'!S124</f>
        <v>0</v>
      </c>
      <c r="M124" s="56"/>
      <c r="N124" s="56"/>
      <c r="O124" s="56"/>
      <c r="P124" s="56"/>
      <c r="Q124" s="56">
        <f t="shared" si="6"/>
        <v>0</v>
      </c>
      <c r="R124" s="56"/>
      <c r="S124" s="56">
        <f t="shared" si="7"/>
        <v>0</v>
      </c>
      <c r="T124" s="57" t="s">
        <v>182</v>
      </c>
    </row>
    <row r="125" spans="1:20" ht="20" customHeight="1">
      <c r="A125" s="58">
        <f>K125</f>
        <v>-7</v>
      </c>
      <c r="B125" s="59">
        <v>118</v>
      </c>
      <c r="C125" s="70" t="s">
        <v>304</v>
      </c>
      <c r="D125" s="71" t="s">
        <v>701</v>
      </c>
      <c r="E125" s="71" t="s">
        <v>702</v>
      </c>
      <c r="F125" s="73">
        <v>16</v>
      </c>
      <c r="G125" s="74">
        <v>1</v>
      </c>
      <c r="H125" s="63">
        <v>1</v>
      </c>
      <c r="I125" s="63">
        <v>1</v>
      </c>
      <c r="J125" s="63">
        <v>8</v>
      </c>
      <c r="K125" s="64">
        <f t="shared" si="9"/>
        <v>-7</v>
      </c>
      <c r="L125" s="65">
        <f>'[3]June 2025'!S125</f>
        <v>10</v>
      </c>
      <c r="M125" s="65"/>
      <c r="N125" s="65"/>
      <c r="O125" s="65"/>
      <c r="P125" s="65"/>
      <c r="Q125" s="65">
        <f t="shared" si="6"/>
        <v>10</v>
      </c>
      <c r="R125" s="65">
        <v>1</v>
      </c>
      <c r="S125" s="65">
        <f>Q125-R125</f>
        <v>9</v>
      </c>
      <c r="T125" s="66" t="s">
        <v>1060</v>
      </c>
    </row>
    <row r="126" spans="1:20" ht="20" customHeight="1">
      <c r="A126" s="48" t="s">
        <v>182</v>
      </c>
      <c r="B126" s="49">
        <v>119</v>
      </c>
      <c r="C126" s="50" t="s">
        <v>378</v>
      </c>
      <c r="D126" s="51" t="s">
        <v>704</v>
      </c>
      <c r="E126" s="82" t="s">
        <v>705</v>
      </c>
      <c r="F126" s="52">
        <v>9</v>
      </c>
      <c r="G126" s="89">
        <v>4</v>
      </c>
      <c r="H126" s="54"/>
      <c r="I126" s="54"/>
      <c r="J126" s="54" t="s">
        <v>629</v>
      </c>
      <c r="K126" s="55">
        <f t="shared" si="9"/>
        <v>17</v>
      </c>
      <c r="L126" s="56">
        <f>'[3]June 2025'!S126</f>
        <v>26</v>
      </c>
      <c r="M126" s="56"/>
      <c r="N126" s="56"/>
      <c r="O126" s="56"/>
      <c r="P126" s="56"/>
      <c r="Q126" s="56">
        <f t="shared" si="6"/>
        <v>26</v>
      </c>
      <c r="R126" s="56"/>
      <c r="S126" s="56">
        <f t="shared" si="7"/>
        <v>26</v>
      </c>
      <c r="T126" s="57"/>
    </row>
    <row r="127" spans="1:20" ht="20" customHeight="1">
      <c r="A127" s="58"/>
      <c r="B127" s="59">
        <v>120</v>
      </c>
      <c r="C127" s="70" t="s">
        <v>306</v>
      </c>
      <c r="D127" s="71" t="s">
        <v>707</v>
      </c>
      <c r="E127" s="71" t="s">
        <v>142</v>
      </c>
      <c r="F127" s="73">
        <v>2</v>
      </c>
      <c r="G127" s="74">
        <v>2</v>
      </c>
      <c r="H127" s="63">
        <v>1</v>
      </c>
      <c r="I127" s="63">
        <v>1</v>
      </c>
      <c r="J127" s="63"/>
      <c r="K127" s="64">
        <f t="shared" si="9"/>
        <v>0</v>
      </c>
      <c r="L127" s="65">
        <f>'[3]June 2025'!S127</f>
        <v>2</v>
      </c>
      <c r="M127" s="65"/>
      <c r="N127" s="65"/>
      <c r="O127" s="65"/>
      <c r="P127" s="65"/>
      <c r="Q127" s="65">
        <f t="shared" si="6"/>
        <v>2</v>
      </c>
      <c r="R127" s="65"/>
      <c r="S127" s="65">
        <f t="shared" si="7"/>
        <v>2</v>
      </c>
      <c r="T127" s="66"/>
    </row>
    <row r="128" spans="1:20" ht="20" customHeight="1">
      <c r="A128" s="48" t="s">
        <v>182</v>
      </c>
      <c r="B128" s="49">
        <v>121</v>
      </c>
      <c r="C128" s="50" t="s">
        <v>376</v>
      </c>
      <c r="D128" s="51" t="s">
        <v>370</v>
      </c>
      <c r="E128" s="82" t="s">
        <v>377</v>
      </c>
      <c r="F128" s="52">
        <v>24</v>
      </c>
      <c r="G128" s="69">
        <v>1</v>
      </c>
      <c r="H128" s="54"/>
      <c r="I128" s="54"/>
      <c r="J128" s="54" t="s">
        <v>629</v>
      </c>
      <c r="K128" s="55">
        <f t="shared" si="9"/>
        <v>0</v>
      </c>
      <c r="L128" s="56">
        <f>'[3]June 2025'!S128</f>
        <v>24</v>
      </c>
      <c r="M128" s="56"/>
      <c r="N128" s="56"/>
      <c r="O128" s="56"/>
      <c r="P128" s="56"/>
      <c r="Q128" s="56">
        <f t="shared" si="6"/>
        <v>24</v>
      </c>
      <c r="R128" s="56"/>
      <c r="S128" s="56">
        <f t="shared" si="7"/>
        <v>24</v>
      </c>
      <c r="T128" s="57"/>
    </row>
    <row r="129" spans="1:20" ht="20" customHeight="1">
      <c r="A129" s="58">
        <f>K129</f>
        <v>-6</v>
      </c>
      <c r="B129" s="59">
        <v>122</v>
      </c>
      <c r="C129" s="70" t="s">
        <v>401</v>
      </c>
      <c r="D129" s="71" t="s">
        <v>709</v>
      </c>
      <c r="E129" s="72" t="s">
        <v>710</v>
      </c>
      <c r="F129" s="73">
        <v>10</v>
      </c>
      <c r="G129" s="74">
        <v>2</v>
      </c>
      <c r="H129" s="63"/>
      <c r="I129" s="410" t="s">
        <v>629</v>
      </c>
      <c r="J129" s="411"/>
      <c r="K129" s="64">
        <f t="shared" si="9"/>
        <v>-6</v>
      </c>
      <c r="L129" s="65">
        <f>'[3]June 2025'!S129</f>
        <v>4</v>
      </c>
      <c r="M129" s="65"/>
      <c r="N129" s="65"/>
      <c r="O129" s="65"/>
      <c r="P129" s="65"/>
      <c r="Q129" s="65">
        <f t="shared" si="6"/>
        <v>4</v>
      </c>
      <c r="R129" s="65"/>
      <c r="S129" s="65">
        <f t="shared" si="7"/>
        <v>4</v>
      </c>
      <c r="T129" s="66"/>
    </row>
    <row r="130" spans="1:20" ht="20" customHeight="1">
      <c r="A130" s="48" t="s">
        <v>182</v>
      </c>
      <c r="B130" s="49">
        <v>123</v>
      </c>
      <c r="C130" s="50" t="s">
        <v>402</v>
      </c>
      <c r="D130" s="51" t="s">
        <v>711</v>
      </c>
      <c r="E130" s="82" t="s">
        <v>712</v>
      </c>
      <c r="F130" s="52">
        <v>2</v>
      </c>
      <c r="G130" s="69">
        <v>2</v>
      </c>
      <c r="H130" s="54"/>
      <c r="I130" s="54"/>
      <c r="J130" s="54" t="s">
        <v>629</v>
      </c>
      <c r="K130" s="55">
        <f t="shared" si="9"/>
        <v>0</v>
      </c>
      <c r="L130" s="56">
        <f>'[3]June 2025'!S130</f>
        <v>2</v>
      </c>
      <c r="M130" s="56"/>
      <c r="N130" s="56"/>
      <c r="O130" s="56"/>
      <c r="P130" s="56"/>
      <c r="Q130" s="56">
        <f t="shared" si="6"/>
        <v>2</v>
      </c>
      <c r="R130" s="56"/>
      <c r="S130" s="56">
        <f t="shared" si="7"/>
        <v>2</v>
      </c>
      <c r="T130" s="57" t="s">
        <v>182</v>
      </c>
    </row>
    <row r="131" spans="1:20" ht="20" customHeight="1">
      <c r="A131" s="58"/>
      <c r="B131" s="59">
        <v>124</v>
      </c>
      <c r="C131" s="70" t="s">
        <v>403</v>
      </c>
      <c r="D131" s="71" t="s">
        <v>713</v>
      </c>
      <c r="E131" s="71" t="s">
        <v>410</v>
      </c>
      <c r="F131" s="73">
        <v>2</v>
      </c>
      <c r="G131" s="74">
        <v>2</v>
      </c>
      <c r="H131" s="63"/>
      <c r="I131" s="410" t="s">
        <v>629</v>
      </c>
      <c r="J131" s="411"/>
      <c r="K131" s="64">
        <f t="shared" si="9"/>
        <v>0</v>
      </c>
      <c r="L131" s="65">
        <f>'[3]June 2025'!S131</f>
        <v>2</v>
      </c>
      <c r="M131" s="65"/>
      <c r="N131" s="65"/>
      <c r="O131" s="65"/>
      <c r="P131" s="65"/>
      <c r="Q131" s="65">
        <f t="shared" si="6"/>
        <v>2</v>
      </c>
      <c r="R131" s="65"/>
      <c r="S131" s="65">
        <f t="shared" si="7"/>
        <v>2</v>
      </c>
      <c r="T131" s="66"/>
    </row>
    <row r="132" spans="1:20" ht="20" customHeight="1">
      <c r="A132" s="48">
        <f t="shared" ref="A132:A143" si="10">K132</f>
        <v>-4</v>
      </c>
      <c r="B132" s="49">
        <v>125</v>
      </c>
      <c r="C132" s="90" t="s">
        <v>714</v>
      </c>
      <c r="D132" s="67" t="s">
        <v>715</v>
      </c>
      <c r="E132" s="67" t="s">
        <v>716</v>
      </c>
      <c r="F132" s="68">
        <v>4</v>
      </c>
      <c r="G132" s="69">
        <v>4</v>
      </c>
      <c r="H132" s="54"/>
      <c r="I132" s="54"/>
      <c r="J132" s="54"/>
      <c r="K132" s="55">
        <f t="shared" si="9"/>
        <v>-4</v>
      </c>
      <c r="L132" s="56">
        <f>'[3]June 2025'!S132</f>
        <v>0</v>
      </c>
      <c r="M132" s="56"/>
      <c r="N132" s="56"/>
      <c r="O132" s="56"/>
      <c r="P132" s="56"/>
      <c r="Q132" s="56">
        <f t="shared" si="6"/>
        <v>0</v>
      </c>
      <c r="R132" s="56"/>
      <c r="S132" s="56">
        <f t="shared" si="7"/>
        <v>0</v>
      </c>
      <c r="T132" s="57"/>
    </row>
    <row r="133" spans="1:20" ht="20" customHeight="1">
      <c r="A133" s="58">
        <f t="shared" si="10"/>
        <v>-1</v>
      </c>
      <c r="B133" s="59">
        <v>126</v>
      </c>
      <c r="C133" s="70" t="s">
        <v>404</v>
      </c>
      <c r="D133" s="71" t="s">
        <v>717</v>
      </c>
      <c r="E133" s="71" t="s">
        <v>411</v>
      </c>
      <c r="F133" s="73">
        <v>4</v>
      </c>
      <c r="G133" s="74">
        <v>4</v>
      </c>
      <c r="H133" s="63"/>
      <c r="I133" s="410" t="s">
        <v>629</v>
      </c>
      <c r="J133" s="411"/>
      <c r="K133" s="64">
        <f t="shared" si="9"/>
        <v>-1</v>
      </c>
      <c r="L133" s="65">
        <f>'[3]June 2025'!S133</f>
        <v>3</v>
      </c>
      <c r="M133" s="65"/>
      <c r="N133" s="65"/>
      <c r="O133" s="65"/>
      <c r="P133" s="65"/>
      <c r="Q133" s="65">
        <f t="shared" si="6"/>
        <v>3</v>
      </c>
      <c r="R133" s="65"/>
      <c r="S133" s="65">
        <f t="shared" si="7"/>
        <v>3</v>
      </c>
      <c r="T133" s="66" t="s">
        <v>182</v>
      </c>
    </row>
    <row r="134" spans="1:20" ht="20" customHeight="1">
      <c r="A134" s="48">
        <f t="shared" si="10"/>
        <v>-10</v>
      </c>
      <c r="B134" s="49">
        <v>127</v>
      </c>
      <c r="C134" s="90" t="s">
        <v>718</v>
      </c>
      <c r="D134" s="67" t="s">
        <v>719</v>
      </c>
      <c r="E134" s="67" t="s">
        <v>720</v>
      </c>
      <c r="F134" s="68">
        <v>10</v>
      </c>
      <c r="G134" s="69">
        <v>4</v>
      </c>
      <c r="H134" s="54"/>
      <c r="I134" s="54"/>
      <c r="J134" s="54"/>
      <c r="K134" s="55">
        <f t="shared" si="9"/>
        <v>-10</v>
      </c>
      <c r="L134" s="56">
        <f>'[3]June 2025'!S134</f>
        <v>0</v>
      </c>
      <c r="M134" s="56"/>
      <c r="N134" s="56"/>
      <c r="O134" s="56"/>
      <c r="P134" s="56"/>
      <c r="Q134" s="56">
        <f t="shared" si="6"/>
        <v>0</v>
      </c>
      <c r="R134" s="56"/>
      <c r="S134" s="56">
        <f t="shared" si="7"/>
        <v>0</v>
      </c>
      <c r="T134" s="57"/>
    </row>
    <row r="135" spans="1:20" ht="20" customHeight="1">
      <c r="A135" s="58">
        <f t="shared" si="10"/>
        <v>-4</v>
      </c>
      <c r="B135" s="59">
        <v>128</v>
      </c>
      <c r="C135" s="60" t="s">
        <v>721</v>
      </c>
      <c r="D135" s="61" t="s">
        <v>722</v>
      </c>
      <c r="E135" s="61" t="s">
        <v>723</v>
      </c>
      <c r="F135" s="59">
        <v>4</v>
      </c>
      <c r="G135" s="74">
        <v>4</v>
      </c>
      <c r="H135" s="63"/>
      <c r="I135" s="410" t="s">
        <v>629</v>
      </c>
      <c r="J135" s="411"/>
      <c r="K135" s="64">
        <f t="shared" si="9"/>
        <v>-4</v>
      </c>
      <c r="L135" s="65">
        <f>'[3]June 2025'!S135</f>
        <v>0</v>
      </c>
      <c r="M135" s="65"/>
      <c r="N135" s="65"/>
      <c r="O135" s="65"/>
      <c r="P135" s="65"/>
      <c r="Q135" s="65">
        <f t="shared" si="6"/>
        <v>0</v>
      </c>
      <c r="R135" s="65"/>
      <c r="S135" s="65">
        <f t="shared" si="7"/>
        <v>0</v>
      </c>
      <c r="T135" s="66" t="s">
        <v>182</v>
      </c>
    </row>
    <row r="136" spans="1:20" ht="20" customHeight="1">
      <c r="A136" s="48">
        <f t="shared" si="10"/>
        <v>-1</v>
      </c>
      <c r="B136" s="49">
        <v>129</v>
      </c>
      <c r="C136" s="90" t="s">
        <v>405</v>
      </c>
      <c r="D136" s="67" t="s">
        <v>724</v>
      </c>
      <c r="E136" s="67" t="s">
        <v>412</v>
      </c>
      <c r="F136" s="68">
        <v>2</v>
      </c>
      <c r="G136" s="69">
        <v>1</v>
      </c>
      <c r="H136" s="54"/>
      <c r="I136" s="54"/>
      <c r="J136" s="54" t="s">
        <v>629</v>
      </c>
      <c r="K136" s="55">
        <f t="shared" si="9"/>
        <v>-1</v>
      </c>
      <c r="L136" s="56">
        <f>'[3]June 2025'!S136</f>
        <v>1</v>
      </c>
      <c r="M136" s="56"/>
      <c r="N136" s="56"/>
      <c r="O136" s="56"/>
      <c r="P136" s="56"/>
      <c r="Q136" s="56">
        <f t="shared" si="6"/>
        <v>1</v>
      </c>
      <c r="R136" s="56"/>
      <c r="S136" s="56">
        <f t="shared" si="7"/>
        <v>1</v>
      </c>
      <c r="T136" s="57" t="s">
        <v>182</v>
      </c>
    </row>
    <row r="137" spans="1:20" ht="20" customHeight="1">
      <c r="A137" s="58">
        <f t="shared" si="10"/>
        <v>-1</v>
      </c>
      <c r="B137" s="59">
        <v>130</v>
      </c>
      <c r="C137" s="70" t="s">
        <v>406</v>
      </c>
      <c r="D137" s="71" t="s">
        <v>725</v>
      </c>
      <c r="E137" s="71" t="s">
        <v>413</v>
      </c>
      <c r="F137" s="73">
        <v>2</v>
      </c>
      <c r="G137" s="74">
        <v>4</v>
      </c>
      <c r="H137" s="63"/>
      <c r="I137" s="410" t="s">
        <v>629</v>
      </c>
      <c r="J137" s="411"/>
      <c r="K137" s="64">
        <f t="shared" si="9"/>
        <v>-1</v>
      </c>
      <c r="L137" s="65">
        <f>'[3]June 2025'!S137</f>
        <v>1</v>
      </c>
      <c r="M137" s="65"/>
      <c r="N137" s="65"/>
      <c r="O137" s="65"/>
      <c r="P137" s="65"/>
      <c r="Q137" s="65">
        <f t="shared" si="6"/>
        <v>1</v>
      </c>
      <c r="R137" s="65"/>
      <c r="S137" s="65">
        <f t="shared" si="7"/>
        <v>1</v>
      </c>
      <c r="T137" s="66"/>
    </row>
    <row r="138" spans="1:20" ht="20" customHeight="1">
      <c r="A138" s="48">
        <f t="shared" si="10"/>
        <v>-4</v>
      </c>
      <c r="B138" s="49">
        <v>131</v>
      </c>
      <c r="C138" s="50" t="s">
        <v>726</v>
      </c>
      <c r="D138" s="51" t="s">
        <v>727</v>
      </c>
      <c r="E138" s="82" t="s">
        <v>728</v>
      </c>
      <c r="F138" s="52">
        <v>4</v>
      </c>
      <c r="G138" s="69">
        <v>4</v>
      </c>
      <c r="H138" s="54"/>
      <c r="I138" s="54"/>
      <c r="J138" s="54"/>
      <c r="K138" s="55">
        <f t="shared" si="9"/>
        <v>-4</v>
      </c>
      <c r="L138" s="56">
        <f>'[3]June 2025'!S138</f>
        <v>0</v>
      </c>
      <c r="M138" s="56"/>
      <c r="N138" s="56"/>
      <c r="O138" s="56"/>
      <c r="P138" s="56"/>
      <c r="Q138" s="56">
        <f t="shared" ref="Q138:Q201" si="11">L138</f>
        <v>0</v>
      </c>
      <c r="R138" s="56"/>
      <c r="S138" s="56">
        <f t="shared" ref="S138:S201" si="12">Q138</f>
        <v>0</v>
      </c>
      <c r="T138" s="57"/>
    </row>
    <row r="139" spans="1:20" ht="20" customHeight="1">
      <c r="A139" s="58">
        <f t="shared" si="10"/>
        <v>-4</v>
      </c>
      <c r="B139" s="59">
        <v>132</v>
      </c>
      <c r="C139" s="60" t="s">
        <v>729</v>
      </c>
      <c r="D139" s="94" t="s">
        <v>730</v>
      </c>
      <c r="E139" s="61" t="s">
        <v>731</v>
      </c>
      <c r="F139" s="59">
        <v>4</v>
      </c>
      <c r="G139" s="74">
        <v>2</v>
      </c>
      <c r="H139" s="95"/>
      <c r="I139" s="95"/>
      <c r="J139" s="95"/>
      <c r="K139" s="64">
        <f t="shared" si="9"/>
        <v>-4</v>
      </c>
      <c r="L139" s="65">
        <f>'[3]June 2025'!S139</f>
        <v>0</v>
      </c>
      <c r="M139" s="65"/>
      <c r="N139" s="65"/>
      <c r="O139" s="65"/>
      <c r="P139" s="65"/>
      <c r="Q139" s="65">
        <f t="shared" si="11"/>
        <v>0</v>
      </c>
      <c r="R139" s="65"/>
      <c r="S139" s="65">
        <f t="shared" si="12"/>
        <v>0</v>
      </c>
      <c r="T139" s="66"/>
    </row>
    <row r="140" spans="1:20" ht="20" customHeight="1">
      <c r="A140" s="48">
        <f t="shared" si="10"/>
        <v>-2</v>
      </c>
      <c r="B140" s="49">
        <v>133</v>
      </c>
      <c r="C140" s="90" t="s">
        <v>732</v>
      </c>
      <c r="D140" s="67" t="s">
        <v>733</v>
      </c>
      <c r="E140" s="67" t="s">
        <v>734</v>
      </c>
      <c r="F140" s="68">
        <v>2</v>
      </c>
      <c r="G140" s="69">
        <v>2</v>
      </c>
      <c r="H140" s="54"/>
      <c r="I140" s="54"/>
      <c r="J140" s="54"/>
      <c r="K140" s="55">
        <f t="shared" si="9"/>
        <v>-2</v>
      </c>
      <c r="L140" s="56">
        <f>'[3]June 2025'!S140</f>
        <v>0</v>
      </c>
      <c r="M140" s="56"/>
      <c r="N140" s="56"/>
      <c r="O140" s="56"/>
      <c r="P140" s="56"/>
      <c r="Q140" s="56">
        <f t="shared" si="11"/>
        <v>0</v>
      </c>
      <c r="R140" s="56"/>
      <c r="S140" s="56">
        <f t="shared" si="12"/>
        <v>0</v>
      </c>
      <c r="T140" s="57"/>
    </row>
    <row r="141" spans="1:20" ht="20" customHeight="1">
      <c r="A141" s="58">
        <f t="shared" si="10"/>
        <v>-1</v>
      </c>
      <c r="B141" s="59">
        <v>134</v>
      </c>
      <c r="C141" s="60" t="s">
        <v>407</v>
      </c>
      <c r="D141" s="61" t="s">
        <v>735</v>
      </c>
      <c r="E141" s="61" t="s">
        <v>414</v>
      </c>
      <c r="F141" s="59">
        <v>2</v>
      </c>
      <c r="G141" s="74">
        <v>2</v>
      </c>
      <c r="H141" s="63"/>
      <c r="I141" s="63"/>
      <c r="J141" s="63"/>
      <c r="K141" s="64">
        <f t="shared" si="9"/>
        <v>-1</v>
      </c>
      <c r="L141" s="65">
        <f>'[3]June 2025'!S141</f>
        <v>1</v>
      </c>
      <c r="M141" s="65"/>
      <c r="N141" s="65"/>
      <c r="O141" s="65"/>
      <c r="P141" s="65"/>
      <c r="Q141" s="65">
        <f t="shared" si="11"/>
        <v>1</v>
      </c>
      <c r="R141" s="65"/>
      <c r="S141" s="65">
        <f t="shared" si="12"/>
        <v>1</v>
      </c>
      <c r="T141" s="66"/>
    </row>
    <row r="142" spans="1:20" ht="20" customHeight="1">
      <c r="A142" s="48" t="s">
        <v>182</v>
      </c>
      <c r="B142" s="49">
        <v>135</v>
      </c>
      <c r="C142" s="90" t="s">
        <v>408</v>
      </c>
      <c r="D142" s="67" t="s">
        <v>736</v>
      </c>
      <c r="E142" s="67" t="s">
        <v>200</v>
      </c>
      <c r="F142" s="68">
        <v>2</v>
      </c>
      <c r="G142" s="69">
        <v>2</v>
      </c>
      <c r="H142" s="96"/>
      <c r="I142" s="96"/>
      <c r="J142" s="97"/>
      <c r="K142" s="55">
        <f t="shared" si="9"/>
        <v>0</v>
      </c>
      <c r="L142" s="56">
        <f>'[3]June 2025'!S142</f>
        <v>2</v>
      </c>
      <c r="M142" s="56"/>
      <c r="N142" s="56"/>
      <c r="O142" s="56"/>
      <c r="P142" s="56"/>
      <c r="Q142" s="56">
        <f t="shared" si="11"/>
        <v>2</v>
      </c>
      <c r="R142" s="56"/>
      <c r="S142" s="56">
        <f t="shared" si="12"/>
        <v>2</v>
      </c>
      <c r="T142" s="57"/>
    </row>
    <row r="143" spans="1:20" ht="20" customHeight="1">
      <c r="A143" s="58">
        <f t="shared" si="10"/>
        <v>-2</v>
      </c>
      <c r="B143" s="59">
        <v>136</v>
      </c>
      <c r="C143" s="60" t="s">
        <v>737</v>
      </c>
      <c r="D143" s="61" t="s">
        <v>738</v>
      </c>
      <c r="E143" s="61" t="s">
        <v>739</v>
      </c>
      <c r="F143" s="59">
        <v>2</v>
      </c>
      <c r="G143" s="62">
        <v>2</v>
      </c>
      <c r="H143" s="98"/>
      <c r="I143" s="98"/>
      <c r="J143" s="98"/>
      <c r="K143" s="64">
        <f t="shared" si="9"/>
        <v>-2</v>
      </c>
      <c r="L143" s="65">
        <f>'[3]June 2025'!S143</f>
        <v>0</v>
      </c>
      <c r="M143" s="65"/>
      <c r="N143" s="65"/>
      <c r="O143" s="65"/>
      <c r="P143" s="65"/>
      <c r="Q143" s="65">
        <f t="shared" si="11"/>
        <v>0</v>
      </c>
      <c r="R143" s="65"/>
      <c r="S143" s="65">
        <f t="shared" si="12"/>
        <v>0</v>
      </c>
      <c r="T143" s="66"/>
    </row>
    <row r="144" spans="1:20" ht="20" customHeight="1">
      <c r="A144" s="48"/>
      <c r="B144" s="49">
        <v>137</v>
      </c>
      <c r="C144" s="90" t="s">
        <v>316</v>
      </c>
      <c r="D144" s="67" t="s">
        <v>740</v>
      </c>
      <c r="E144" s="67" t="s">
        <v>69</v>
      </c>
      <c r="F144" s="68">
        <v>9</v>
      </c>
      <c r="G144" s="69">
        <v>1</v>
      </c>
      <c r="H144" s="96">
        <v>7</v>
      </c>
      <c r="I144" s="96">
        <v>2</v>
      </c>
      <c r="J144" s="97">
        <v>4</v>
      </c>
      <c r="K144" s="55">
        <f t="shared" si="9"/>
        <v>4</v>
      </c>
      <c r="L144" s="56">
        <f>'[3]June 2025'!S144</f>
        <v>13</v>
      </c>
      <c r="M144" s="56"/>
      <c r="N144" s="56"/>
      <c r="O144" s="56"/>
      <c r="P144" s="56"/>
      <c r="Q144" s="56">
        <f t="shared" si="11"/>
        <v>13</v>
      </c>
      <c r="R144" s="56"/>
      <c r="S144" s="56">
        <f t="shared" si="12"/>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9"/>
        <v>0</v>
      </c>
      <c r="L145" s="65">
        <f>'[3]June 2025'!S145</f>
        <v>2</v>
      </c>
      <c r="M145" s="65"/>
      <c r="N145" s="65"/>
      <c r="O145" s="65"/>
      <c r="P145" s="65"/>
      <c r="Q145" s="65">
        <f t="shared" si="11"/>
        <v>2</v>
      </c>
      <c r="R145" s="65"/>
      <c r="S145" s="65">
        <f t="shared" si="12"/>
        <v>2</v>
      </c>
      <c r="T145" s="66"/>
    </row>
    <row r="146" spans="1:20" ht="20" customHeight="1">
      <c r="A146" s="48">
        <f>K146</f>
        <v>-1</v>
      </c>
      <c r="B146" s="49">
        <v>139</v>
      </c>
      <c r="C146" s="50" t="s">
        <v>367</v>
      </c>
      <c r="D146" s="51" t="s">
        <v>743</v>
      </c>
      <c r="E146" s="51" t="s">
        <v>744</v>
      </c>
      <c r="F146" s="52">
        <v>5</v>
      </c>
      <c r="G146" s="89">
        <v>2</v>
      </c>
      <c r="H146" s="97"/>
      <c r="I146" s="97">
        <v>4</v>
      </c>
      <c r="J146" s="97"/>
      <c r="K146" s="55">
        <f t="shared" si="9"/>
        <v>-1</v>
      </c>
      <c r="L146" s="56">
        <f>'[3]June 2025'!S146</f>
        <v>4</v>
      </c>
      <c r="M146" s="56"/>
      <c r="N146" s="56"/>
      <c r="O146" s="56"/>
      <c r="P146" s="56"/>
      <c r="Q146" s="56">
        <f t="shared" si="11"/>
        <v>4</v>
      </c>
      <c r="R146" s="56"/>
      <c r="S146" s="56">
        <f t="shared" si="12"/>
        <v>4</v>
      </c>
      <c r="T146" s="57" t="s">
        <v>182</v>
      </c>
    </row>
    <row r="147" spans="1:20" ht="20" customHeight="1">
      <c r="A147" s="58"/>
      <c r="B147" s="59">
        <v>140</v>
      </c>
      <c r="C147" s="70" t="s">
        <v>365</v>
      </c>
      <c r="D147" s="71" t="s">
        <v>746</v>
      </c>
      <c r="E147" s="72" t="s">
        <v>747</v>
      </c>
      <c r="F147" s="73">
        <v>10</v>
      </c>
      <c r="G147" s="62">
        <v>2</v>
      </c>
      <c r="H147" s="98"/>
      <c r="I147" s="410" t="s">
        <v>629</v>
      </c>
      <c r="J147" s="411"/>
      <c r="K147" s="64">
        <f t="shared" si="9"/>
        <v>2</v>
      </c>
      <c r="L147" s="65">
        <f>'[3]June 2025'!S147</f>
        <v>12</v>
      </c>
      <c r="M147" s="65"/>
      <c r="N147" s="65"/>
      <c r="O147" s="65"/>
      <c r="P147" s="65"/>
      <c r="Q147" s="65">
        <f t="shared" si="11"/>
        <v>12</v>
      </c>
      <c r="R147" s="65"/>
      <c r="S147" s="65">
        <f t="shared" si="12"/>
        <v>12</v>
      </c>
      <c r="T147" s="66"/>
    </row>
    <row r="148" spans="1:20" ht="20" customHeight="1">
      <c r="A148" s="48">
        <f>K148</f>
        <v>-1</v>
      </c>
      <c r="B148" s="49">
        <v>141</v>
      </c>
      <c r="C148" s="50" t="s">
        <v>359</v>
      </c>
      <c r="D148" s="51" t="s">
        <v>748</v>
      </c>
      <c r="E148" s="82" t="s">
        <v>156</v>
      </c>
      <c r="F148" s="52">
        <v>11</v>
      </c>
      <c r="G148" s="89">
        <v>4</v>
      </c>
      <c r="H148" s="97"/>
      <c r="I148" s="97"/>
      <c r="J148" s="97"/>
      <c r="K148" s="55">
        <f t="shared" si="9"/>
        <v>-1</v>
      </c>
      <c r="L148" s="56">
        <f>'[3]June 2025'!S148</f>
        <v>10</v>
      </c>
      <c r="M148" s="56"/>
      <c r="N148" s="56"/>
      <c r="O148" s="56"/>
      <c r="P148" s="56"/>
      <c r="Q148" s="56">
        <f t="shared" si="11"/>
        <v>10</v>
      </c>
      <c r="R148" s="56"/>
      <c r="S148" s="56">
        <f t="shared" si="12"/>
        <v>10</v>
      </c>
      <c r="T148" s="57" t="s">
        <v>182</v>
      </c>
    </row>
    <row r="149" spans="1:20" ht="20" customHeight="1">
      <c r="A149" s="58"/>
      <c r="B149" s="59">
        <v>142</v>
      </c>
      <c r="C149" s="70" t="s">
        <v>246</v>
      </c>
      <c r="D149" s="71" t="s">
        <v>749</v>
      </c>
      <c r="E149" s="71" t="s">
        <v>750</v>
      </c>
      <c r="F149" s="73">
        <v>2</v>
      </c>
      <c r="G149" s="62">
        <v>2</v>
      </c>
      <c r="H149" s="98">
        <v>1</v>
      </c>
      <c r="I149" s="98">
        <v>1</v>
      </c>
      <c r="J149" s="98"/>
      <c r="K149" s="64">
        <f t="shared" si="9"/>
        <v>0</v>
      </c>
      <c r="L149" s="65">
        <f>'[3]June 2025'!S149</f>
        <v>2</v>
      </c>
      <c r="M149" s="65"/>
      <c r="N149" s="65"/>
      <c r="O149" s="65"/>
      <c r="P149" s="65"/>
      <c r="Q149" s="65">
        <f t="shared" si="11"/>
        <v>2</v>
      </c>
      <c r="R149" s="65"/>
      <c r="S149" s="65">
        <f t="shared" si="12"/>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9"/>
        <v>-1</v>
      </c>
      <c r="L150" s="56">
        <f>'[3]June 2025'!S150</f>
        <v>13</v>
      </c>
      <c r="M150" s="56"/>
      <c r="N150" s="56"/>
      <c r="O150" s="56"/>
      <c r="P150" s="56"/>
      <c r="Q150" s="56">
        <f t="shared" si="11"/>
        <v>13</v>
      </c>
      <c r="R150" s="56"/>
      <c r="S150" s="56">
        <f t="shared" si="12"/>
        <v>13</v>
      </c>
      <c r="T150" s="57"/>
    </row>
    <row r="151" spans="1:20" ht="20" customHeight="1">
      <c r="A151" s="58"/>
      <c r="B151" s="59">
        <v>144</v>
      </c>
      <c r="C151" s="70" t="s">
        <v>392</v>
      </c>
      <c r="D151" s="71" t="s">
        <v>753</v>
      </c>
      <c r="E151" s="87" t="s">
        <v>49</v>
      </c>
      <c r="F151" s="73">
        <v>6</v>
      </c>
      <c r="G151" s="62">
        <v>3</v>
      </c>
      <c r="H151" s="98">
        <v>4</v>
      </c>
      <c r="I151" s="98">
        <v>7</v>
      </c>
      <c r="J151" s="98">
        <v>9</v>
      </c>
      <c r="K151" s="64">
        <f t="shared" si="9"/>
        <v>12</v>
      </c>
      <c r="L151" s="65">
        <f>'[3]June 2025'!S151</f>
        <v>17</v>
      </c>
      <c r="M151" s="65">
        <v>3</v>
      </c>
      <c r="N151" s="65"/>
      <c r="O151" s="65"/>
      <c r="P151" s="65"/>
      <c r="Q151" s="65">
        <f>L151+M151</f>
        <v>20</v>
      </c>
      <c r="R151" s="65">
        <v>2</v>
      </c>
      <c r="S151" s="65">
        <f>Q151-R151</f>
        <v>18</v>
      </c>
      <c r="T151" s="66" t="s">
        <v>1061</v>
      </c>
    </row>
    <row r="152" spans="1:20" ht="20" customHeight="1">
      <c r="A152" s="48"/>
      <c r="B152" s="49">
        <v>145</v>
      </c>
      <c r="C152" s="50" t="s">
        <v>300</v>
      </c>
      <c r="D152" s="51" t="s">
        <v>754</v>
      </c>
      <c r="E152" s="51" t="s">
        <v>755</v>
      </c>
      <c r="F152" s="52">
        <v>4</v>
      </c>
      <c r="G152" s="89">
        <v>4</v>
      </c>
      <c r="H152" s="97">
        <v>2</v>
      </c>
      <c r="I152" s="97">
        <v>2</v>
      </c>
      <c r="J152" s="97"/>
      <c r="K152" s="55">
        <f t="shared" si="9"/>
        <v>0</v>
      </c>
      <c r="L152" s="56">
        <f>'[3]June 2025'!S152</f>
        <v>4</v>
      </c>
      <c r="M152" s="56"/>
      <c r="N152" s="56"/>
      <c r="O152" s="56"/>
      <c r="P152" s="56"/>
      <c r="Q152" s="56">
        <f t="shared" si="11"/>
        <v>4</v>
      </c>
      <c r="R152" s="56"/>
      <c r="S152" s="56">
        <f t="shared" si="12"/>
        <v>4</v>
      </c>
      <c r="T152" s="57"/>
    </row>
    <row r="153" spans="1:20" ht="20" customHeight="1">
      <c r="A153" s="58"/>
      <c r="B153" s="59">
        <v>146</v>
      </c>
      <c r="C153" s="70" t="s">
        <v>756</v>
      </c>
      <c r="D153" s="71" t="s">
        <v>757</v>
      </c>
      <c r="E153" s="71" t="s">
        <v>758</v>
      </c>
      <c r="F153" s="73">
        <v>10</v>
      </c>
      <c r="G153" s="62">
        <v>4</v>
      </c>
      <c r="H153" s="98">
        <v>3</v>
      </c>
      <c r="I153" s="98">
        <v>7</v>
      </c>
      <c r="J153" s="98"/>
      <c r="K153" s="64">
        <f t="shared" si="9"/>
        <v>0</v>
      </c>
      <c r="L153" s="65">
        <f>'[3]June 2025'!S153</f>
        <v>10</v>
      </c>
      <c r="M153" s="65"/>
      <c r="N153" s="65"/>
      <c r="O153" s="65"/>
      <c r="P153" s="65"/>
      <c r="Q153" s="65">
        <f t="shared" si="11"/>
        <v>10</v>
      </c>
      <c r="R153" s="65"/>
      <c r="S153" s="65">
        <f t="shared" si="12"/>
        <v>10</v>
      </c>
      <c r="T153" s="66"/>
    </row>
    <row r="154" spans="1:20" ht="20" customHeight="1">
      <c r="A154" s="48">
        <f>K154</f>
        <v>-2</v>
      </c>
      <c r="B154" s="49">
        <v>147</v>
      </c>
      <c r="C154" s="50" t="s">
        <v>759</v>
      </c>
      <c r="D154" s="51" t="s">
        <v>760</v>
      </c>
      <c r="E154" s="51" t="s">
        <v>761</v>
      </c>
      <c r="F154" s="52">
        <v>2</v>
      </c>
      <c r="G154" s="89">
        <v>4</v>
      </c>
      <c r="H154" s="97"/>
      <c r="I154" s="97"/>
      <c r="J154" s="97"/>
      <c r="K154" s="55">
        <f t="shared" si="9"/>
        <v>-2</v>
      </c>
      <c r="L154" s="56">
        <f>'[3]June 2025'!S154</f>
        <v>0</v>
      </c>
      <c r="M154" s="56"/>
      <c r="N154" s="56"/>
      <c r="O154" s="56"/>
      <c r="P154" s="56"/>
      <c r="Q154" s="56">
        <f t="shared" si="11"/>
        <v>0</v>
      </c>
      <c r="R154" s="56"/>
      <c r="S154" s="56">
        <f t="shared" si="12"/>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9"/>
        <v>-1</v>
      </c>
      <c r="L155" s="65">
        <f>'[3]June 2025'!S155</f>
        <v>3</v>
      </c>
      <c r="M155" s="65"/>
      <c r="N155" s="65"/>
      <c r="O155" s="65"/>
      <c r="P155" s="65"/>
      <c r="Q155" s="65">
        <f t="shared" si="11"/>
        <v>3</v>
      </c>
      <c r="R155" s="65"/>
      <c r="S155" s="65">
        <f t="shared" si="12"/>
        <v>3</v>
      </c>
      <c r="T155" s="66" t="s">
        <v>182</v>
      </c>
    </row>
    <row r="156" spans="1:20" ht="20" customHeight="1">
      <c r="A156" s="48" t="s">
        <v>182</v>
      </c>
      <c r="B156" s="49">
        <v>149</v>
      </c>
      <c r="C156" s="50" t="s">
        <v>400</v>
      </c>
      <c r="D156" s="51" t="s">
        <v>764</v>
      </c>
      <c r="E156" s="51" t="s">
        <v>231</v>
      </c>
      <c r="F156" s="52">
        <v>8</v>
      </c>
      <c r="G156" s="89">
        <v>4</v>
      </c>
      <c r="H156" s="97">
        <v>4</v>
      </c>
      <c r="I156" s="97">
        <v>1</v>
      </c>
      <c r="J156" s="97"/>
      <c r="K156" s="55">
        <f t="shared" si="9"/>
        <v>3</v>
      </c>
      <c r="L156" s="56">
        <f>'[3]June 2025'!S156</f>
        <v>11</v>
      </c>
      <c r="M156" s="56"/>
      <c r="N156" s="56"/>
      <c r="O156" s="56"/>
      <c r="P156" s="56"/>
      <c r="Q156" s="56">
        <f t="shared" si="11"/>
        <v>11</v>
      </c>
      <c r="R156" s="56"/>
      <c r="S156" s="56">
        <f t="shared" si="12"/>
        <v>11</v>
      </c>
      <c r="T156" s="57"/>
    </row>
    <row r="157" spans="1:20" ht="20" customHeight="1">
      <c r="A157" s="58">
        <f>K157</f>
        <v>-6</v>
      </c>
      <c r="B157" s="59">
        <v>150</v>
      </c>
      <c r="C157" s="70" t="s">
        <v>289</v>
      </c>
      <c r="D157" s="71" t="s">
        <v>766</v>
      </c>
      <c r="E157" s="87" t="s">
        <v>227</v>
      </c>
      <c r="F157" s="73">
        <v>8</v>
      </c>
      <c r="G157" s="62">
        <v>4</v>
      </c>
      <c r="H157" s="98">
        <v>1</v>
      </c>
      <c r="I157" s="98">
        <v>2</v>
      </c>
      <c r="J157" s="98"/>
      <c r="K157" s="64">
        <f t="shared" si="9"/>
        <v>-6</v>
      </c>
      <c r="L157" s="65">
        <f>'[3]June 2025'!S157</f>
        <v>3</v>
      </c>
      <c r="M157" s="65"/>
      <c r="N157" s="65"/>
      <c r="O157" s="65"/>
      <c r="P157" s="65"/>
      <c r="Q157" s="65">
        <f t="shared" si="11"/>
        <v>3</v>
      </c>
      <c r="R157" s="65">
        <v>1</v>
      </c>
      <c r="S157" s="65">
        <f>Q157-R157</f>
        <v>2</v>
      </c>
      <c r="T157" s="66" t="s">
        <v>1062</v>
      </c>
    </row>
    <row r="158" spans="1:20" ht="20" customHeight="1">
      <c r="A158" s="48"/>
      <c r="B158" s="49">
        <v>151</v>
      </c>
      <c r="C158" s="50" t="s">
        <v>301</v>
      </c>
      <c r="D158" s="51" t="s">
        <v>767</v>
      </c>
      <c r="E158" s="88" t="s">
        <v>768</v>
      </c>
      <c r="F158" s="52">
        <v>4</v>
      </c>
      <c r="G158" s="89">
        <v>4</v>
      </c>
      <c r="H158" s="97">
        <v>2</v>
      </c>
      <c r="I158" s="97">
        <v>2</v>
      </c>
      <c r="J158" s="97"/>
      <c r="K158" s="55">
        <f t="shared" si="9"/>
        <v>3</v>
      </c>
      <c r="L158" s="56">
        <f>'[3]June 2025'!S158</f>
        <v>7</v>
      </c>
      <c r="M158" s="56"/>
      <c r="N158" s="56"/>
      <c r="O158" s="56"/>
      <c r="P158" s="56"/>
      <c r="Q158" s="56">
        <f t="shared" si="11"/>
        <v>7</v>
      </c>
      <c r="R158" s="56"/>
      <c r="S158" s="56">
        <f t="shared" si="12"/>
        <v>7</v>
      </c>
      <c r="T158" s="57" t="s">
        <v>182</v>
      </c>
    </row>
    <row r="159" spans="1:20" ht="20" customHeight="1">
      <c r="A159" s="58"/>
      <c r="B159" s="59">
        <v>152</v>
      </c>
      <c r="C159" s="70" t="s">
        <v>385</v>
      </c>
      <c r="D159" s="71" t="s">
        <v>212</v>
      </c>
      <c r="E159" s="71" t="s">
        <v>217</v>
      </c>
      <c r="F159" s="73">
        <v>10</v>
      </c>
      <c r="G159" s="62">
        <v>1</v>
      </c>
      <c r="H159" s="98">
        <v>3</v>
      </c>
      <c r="I159" s="98">
        <v>5</v>
      </c>
      <c r="J159" s="98">
        <v>5</v>
      </c>
      <c r="K159" s="64">
        <f t="shared" si="9"/>
        <v>3</v>
      </c>
      <c r="L159" s="65">
        <f>'[3]June 2025'!S159</f>
        <v>13</v>
      </c>
      <c r="M159" s="65"/>
      <c r="N159" s="65"/>
      <c r="O159" s="65"/>
      <c r="P159" s="65"/>
      <c r="Q159" s="65">
        <f t="shared" si="11"/>
        <v>13</v>
      </c>
      <c r="R159" s="65"/>
      <c r="S159" s="65">
        <f t="shared" si="12"/>
        <v>13</v>
      </c>
      <c r="T159" s="66" t="s">
        <v>182</v>
      </c>
    </row>
    <row r="160" spans="1:20" ht="20" customHeight="1">
      <c r="A160" s="48">
        <f>K160</f>
        <v>-1</v>
      </c>
      <c r="B160" s="49">
        <v>153</v>
      </c>
      <c r="C160" s="50" t="s">
        <v>340</v>
      </c>
      <c r="D160" s="51" t="s">
        <v>770</v>
      </c>
      <c r="E160" s="93" t="s">
        <v>153</v>
      </c>
      <c r="F160" s="52">
        <v>4</v>
      </c>
      <c r="G160" s="89">
        <v>4</v>
      </c>
      <c r="H160" s="97">
        <v>1</v>
      </c>
      <c r="I160" s="97">
        <v>1</v>
      </c>
      <c r="J160" s="97"/>
      <c r="K160" s="55">
        <f t="shared" si="9"/>
        <v>-1</v>
      </c>
      <c r="L160" s="56">
        <f>'[3]June 2025'!S160</f>
        <v>3</v>
      </c>
      <c r="M160" s="56"/>
      <c r="N160" s="56"/>
      <c r="O160" s="56"/>
      <c r="P160" s="56"/>
      <c r="Q160" s="56">
        <f t="shared" si="11"/>
        <v>3</v>
      </c>
      <c r="R160" s="56"/>
      <c r="S160" s="56">
        <f t="shared" si="12"/>
        <v>3</v>
      </c>
      <c r="T160" s="57"/>
    </row>
    <row r="161" spans="1:21" ht="20" customHeight="1">
      <c r="A161" s="58"/>
      <c r="B161" s="59">
        <v>154</v>
      </c>
      <c r="C161" s="70" t="s">
        <v>285</v>
      </c>
      <c r="D161" s="71" t="s">
        <v>771</v>
      </c>
      <c r="E161" s="71" t="s">
        <v>260</v>
      </c>
      <c r="F161" s="73">
        <v>2</v>
      </c>
      <c r="G161" s="62">
        <v>2</v>
      </c>
      <c r="H161" s="98">
        <v>1</v>
      </c>
      <c r="I161" s="98">
        <v>1</v>
      </c>
      <c r="J161" s="98"/>
      <c r="K161" s="64">
        <f t="shared" si="9"/>
        <v>0</v>
      </c>
      <c r="L161" s="65">
        <f>'[3]June 2025'!S161</f>
        <v>2</v>
      </c>
      <c r="M161" s="65"/>
      <c r="N161" s="65"/>
      <c r="O161" s="65"/>
      <c r="P161" s="65"/>
      <c r="Q161" s="65">
        <f t="shared" si="11"/>
        <v>2</v>
      </c>
      <c r="R161" s="65"/>
      <c r="S161" s="65">
        <f t="shared" si="12"/>
        <v>2</v>
      </c>
      <c r="T161" s="66"/>
    </row>
    <row r="162" spans="1:21" ht="20" customHeight="1">
      <c r="A162" s="48"/>
      <c r="B162" s="49">
        <v>155</v>
      </c>
      <c r="C162" s="50" t="s">
        <v>307</v>
      </c>
      <c r="D162" s="51" t="s">
        <v>772</v>
      </c>
      <c r="E162" s="51" t="s">
        <v>773</v>
      </c>
      <c r="F162" s="52">
        <v>3</v>
      </c>
      <c r="G162" s="89">
        <v>1</v>
      </c>
      <c r="H162" s="54">
        <v>2</v>
      </c>
      <c r="I162" s="100">
        <v>3</v>
      </c>
      <c r="J162" s="54"/>
      <c r="K162" s="55">
        <f t="shared" si="9"/>
        <v>2</v>
      </c>
      <c r="L162" s="56">
        <f>'[3]June 2025'!S162</f>
        <v>5</v>
      </c>
      <c r="M162" s="56"/>
      <c r="N162" s="56"/>
      <c r="O162" s="56"/>
      <c r="P162" s="56"/>
      <c r="Q162" s="56">
        <f t="shared" si="11"/>
        <v>5</v>
      </c>
      <c r="R162" s="56"/>
      <c r="S162" s="56">
        <f t="shared" si="12"/>
        <v>5</v>
      </c>
      <c r="T162" s="57" t="s">
        <v>182</v>
      </c>
    </row>
    <row r="163" spans="1:21" ht="20" customHeight="1">
      <c r="A163" s="58">
        <f>K163</f>
        <v>-1</v>
      </c>
      <c r="B163" s="59">
        <v>156</v>
      </c>
      <c r="C163" s="70" t="s">
        <v>313</v>
      </c>
      <c r="D163" s="71" t="s">
        <v>774</v>
      </c>
      <c r="E163" s="85" t="s">
        <v>65</v>
      </c>
      <c r="F163" s="73">
        <v>2</v>
      </c>
      <c r="G163" s="62">
        <v>1</v>
      </c>
      <c r="H163" s="63">
        <v>1</v>
      </c>
      <c r="I163" s="63"/>
      <c r="J163" s="63"/>
      <c r="K163" s="64">
        <f t="shared" si="9"/>
        <v>-1</v>
      </c>
      <c r="L163" s="65">
        <f>'[3]June 2025'!S163</f>
        <v>1</v>
      </c>
      <c r="M163" s="65"/>
      <c r="N163" s="65"/>
      <c r="O163" s="65"/>
      <c r="P163" s="65"/>
      <c r="Q163" s="65">
        <f t="shared" si="11"/>
        <v>1</v>
      </c>
      <c r="R163" s="65"/>
      <c r="S163" s="65">
        <f t="shared" si="12"/>
        <v>1</v>
      </c>
      <c r="T163" s="66"/>
    </row>
    <row r="164" spans="1:21" ht="20" customHeight="1">
      <c r="A164" s="48"/>
      <c r="B164" s="49">
        <v>157</v>
      </c>
      <c r="C164" s="50" t="s">
        <v>349</v>
      </c>
      <c r="D164" s="51" t="s">
        <v>775</v>
      </c>
      <c r="E164" s="51" t="s">
        <v>127</v>
      </c>
      <c r="F164" s="52">
        <v>11</v>
      </c>
      <c r="G164" s="69">
        <v>2</v>
      </c>
      <c r="H164" s="54">
        <v>7</v>
      </c>
      <c r="I164" s="54">
        <v>2</v>
      </c>
      <c r="J164" s="54">
        <v>2</v>
      </c>
      <c r="K164" s="55">
        <f t="shared" si="9"/>
        <v>0</v>
      </c>
      <c r="L164" s="56">
        <f>'[3]June 2025'!S164</f>
        <v>12</v>
      </c>
      <c r="M164" s="56"/>
      <c r="N164" s="56"/>
      <c r="O164" s="56"/>
      <c r="P164" s="56"/>
      <c r="Q164" s="56">
        <f t="shared" si="11"/>
        <v>12</v>
      </c>
      <c r="R164" s="56">
        <v>1</v>
      </c>
      <c r="S164" s="56">
        <f>Q164-R164</f>
        <v>11</v>
      </c>
      <c r="T164" s="57" t="s">
        <v>1063</v>
      </c>
    </row>
    <row r="165" spans="1:21" ht="20" customHeight="1">
      <c r="A165" s="58">
        <f>K165</f>
        <v>-2</v>
      </c>
      <c r="B165" s="59">
        <v>158</v>
      </c>
      <c r="C165" s="70" t="s">
        <v>341</v>
      </c>
      <c r="D165" s="71" t="s">
        <v>777</v>
      </c>
      <c r="E165" s="71" t="s">
        <v>113</v>
      </c>
      <c r="F165" s="73">
        <v>7</v>
      </c>
      <c r="G165" s="74">
        <v>1</v>
      </c>
      <c r="H165" s="63">
        <v>4</v>
      </c>
      <c r="I165" s="63">
        <v>2</v>
      </c>
      <c r="J165" s="63"/>
      <c r="K165" s="64">
        <f t="shared" si="9"/>
        <v>-2</v>
      </c>
      <c r="L165" s="65">
        <f>'[3]June 2025'!S165</f>
        <v>5</v>
      </c>
      <c r="M165" s="65"/>
      <c r="N165" s="65"/>
      <c r="O165" s="65"/>
      <c r="P165" s="65"/>
      <c r="Q165" s="65">
        <f t="shared" si="11"/>
        <v>5</v>
      </c>
      <c r="R165" s="65"/>
      <c r="S165" s="65">
        <f t="shared" si="12"/>
        <v>5</v>
      </c>
      <c r="T165" s="66" t="s">
        <v>182</v>
      </c>
    </row>
    <row r="166" spans="1:21" ht="20" customHeight="1">
      <c r="A166" s="48">
        <f>K166</f>
        <v>-1</v>
      </c>
      <c r="B166" s="49">
        <v>159</v>
      </c>
      <c r="C166" s="50" t="s">
        <v>342</v>
      </c>
      <c r="D166" s="51" t="s">
        <v>778</v>
      </c>
      <c r="E166" s="51" t="s">
        <v>779</v>
      </c>
      <c r="F166" s="52">
        <v>2</v>
      </c>
      <c r="G166" s="89">
        <v>1</v>
      </c>
      <c r="H166" s="54">
        <v>1</v>
      </c>
      <c r="I166" s="54"/>
      <c r="J166" s="54"/>
      <c r="K166" s="55">
        <f t="shared" si="9"/>
        <v>-1</v>
      </c>
      <c r="L166" s="56">
        <f>'[3]June 2025'!S166</f>
        <v>1</v>
      </c>
      <c r="M166" s="56"/>
      <c r="N166" s="56"/>
      <c r="O166" s="56"/>
      <c r="P166" s="56"/>
      <c r="Q166" s="56">
        <f t="shared" si="11"/>
        <v>1</v>
      </c>
      <c r="R166" s="56"/>
      <c r="S166" s="56">
        <f t="shared" si="12"/>
        <v>1</v>
      </c>
      <c r="T166" s="57"/>
    </row>
    <row r="167" spans="1:21" ht="20" customHeight="1">
      <c r="A167" s="58"/>
      <c r="B167" s="59">
        <v>160</v>
      </c>
      <c r="C167" s="70" t="s">
        <v>320</v>
      </c>
      <c r="D167" s="71" t="s">
        <v>780</v>
      </c>
      <c r="E167" s="71" t="s">
        <v>1801</v>
      </c>
      <c r="F167" s="73">
        <v>2</v>
      </c>
      <c r="G167" s="74">
        <v>1</v>
      </c>
      <c r="H167" s="63">
        <v>1</v>
      </c>
      <c r="I167" s="63">
        <v>1</v>
      </c>
      <c r="J167" s="63">
        <v>7</v>
      </c>
      <c r="K167" s="64">
        <f t="shared" si="9"/>
        <v>7</v>
      </c>
      <c r="L167" s="65">
        <f>'[3]June 2025'!S167</f>
        <v>9</v>
      </c>
      <c r="M167" s="65"/>
      <c r="N167" s="65"/>
      <c r="O167" s="65"/>
      <c r="P167" s="65"/>
      <c r="Q167" s="65">
        <f t="shared" si="11"/>
        <v>9</v>
      </c>
      <c r="R167" s="65"/>
      <c r="S167" s="65">
        <f t="shared" si="12"/>
        <v>9</v>
      </c>
      <c r="T167" s="66" t="s">
        <v>182</v>
      </c>
    </row>
    <row r="168" spans="1:21" ht="20" customHeight="1">
      <c r="A168" s="48">
        <f>K168</f>
        <v>-4</v>
      </c>
      <c r="B168" s="49">
        <v>161</v>
      </c>
      <c r="C168" s="50" t="s">
        <v>781</v>
      </c>
      <c r="D168" s="51" t="s">
        <v>782</v>
      </c>
      <c r="E168" s="51" t="s">
        <v>783</v>
      </c>
      <c r="F168" s="52">
        <v>4</v>
      </c>
      <c r="G168" s="69">
        <v>4</v>
      </c>
      <c r="H168" s="54"/>
      <c r="I168" s="54"/>
      <c r="J168" s="54"/>
      <c r="K168" s="55">
        <f t="shared" si="9"/>
        <v>-4</v>
      </c>
      <c r="L168" s="56">
        <f>'[3]June 2025'!S168</f>
        <v>0</v>
      </c>
      <c r="M168" s="56"/>
      <c r="N168" s="56"/>
      <c r="O168" s="56"/>
      <c r="P168" s="56"/>
      <c r="Q168" s="56">
        <f t="shared" si="11"/>
        <v>0</v>
      </c>
      <c r="R168" s="56"/>
      <c r="S168" s="56">
        <f t="shared" si="12"/>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9"/>
        <v>-2</v>
      </c>
      <c r="L169" s="65">
        <f>'[3]June 2025'!S169</f>
        <v>0</v>
      </c>
      <c r="M169" s="65"/>
      <c r="N169" s="65"/>
      <c r="O169" s="65"/>
      <c r="P169" s="65"/>
      <c r="Q169" s="65">
        <f t="shared" si="11"/>
        <v>0</v>
      </c>
      <c r="R169" s="65"/>
      <c r="S169" s="65">
        <f t="shared" si="12"/>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9"/>
        <v>4</v>
      </c>
      <c r="L170" s="56">
        <f>'[3]June 2025'!S170</f>
        <v>10</v>
      </c>
      <c r="M170" s="56"/>
      <c r="N170" s="56"/>
      <c r="O170" s="56"/>
      <c r="P170" s="56"/>
      <c r="Q170" s="56">
        <f t="shared" si="11"/>
        <v>10</v>
      </c>
      <c r="R170" s="56"/>
      <c r="S170" s="56">
        <f t="shared" si="12"/>
        <v>10</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9"/>
        <v>-1</v>
      </c>
      <c r="L171" s="65">
        <f>'[3]June 2025'!S171</f>
        <v>1</v>
      </c>
      <c r="M171" s="65"/>
      <c r="N171" s="65"/>
      <c r="O171" s="65"/>
      <c r="P171" s="65"/>
      <c r="Q171" s="65">
        <f t="shared" si="11"/>
        <v>1</v>
      </c>
      <c r="R171" s="65"/>
      <c r="S171" s="65">
        <f t="shared" si="12"/>
        <v>1</v>
      </c>
      <c r="T171" s="66"/>
    </row>
    <row r="172" spans="1:21" ht="20" customHeight="1">
      <c r="A172" s="48"/>
      <c r="B172" s="49">
        <v>165</v>
      </c>
      <c r="C172" s="50" t="s">
        <v>387</v>
      </c>
      <c r="D172" s="51" t="s">
        <v>214</v>
      </c>
      <c r="E172" s="51" t="s">
        <v>219</v>
      </c>
      <c r="F172" s="52">
        <v>7</v>
      </c>
      <c r="G172" s="69">
        <v>1</v>
      </c>
      <c r="H172" s="54">
        <v>1</v>
      </c>
      <c r="I172" s="54">
        <v>3</v>
      </c>
      <c r="J172" s="54">
        <v>4</v>
      </c>
      <c r="K172" s="55">
        <f t="shared" si="9"/>
        <v>1</v>
      </c>
      <c r="L172" s="56">
        <f>'[3]June 2025'!S172</f>
        <v>8</v>
      </c>
      <c r="M172" s="56"/>
      <c r="N172" s="56"/>
      <c r="O172" s="56"/>
      <c r="P172" s="56"/>
      <c r="Q172" s="56">
        <f t="shared" si="11"/>
        <v>8</v>
      </c>
      <c r="R172" s="56"/>
      <c r="S172" s="56">
        <f t="shared" si="12"/>
        <v>8</v>
      </c>
      <c r="T172" s="57" t="s">
        <v>182</v>
      </c>
    </row>
    <row r="173" spans="1:21" ht="20" customHeight="1">
      <c r="A173" s="58"/>
      <c r="B173" s="59">
        <v>166</v>
      </c>
      <c r="C173" s="70" t="s">
        <v>330</v>
      </c>
      <c r="D173" s="71" t="s">
        <v>791</v>
      </c>
      <c r="E173" s="71" t="s">
        <v>98</v>
      </c>
      <c r="F173" s="73">
        <v>6</v>
      </c>
      <c r="G173" s="74">
        <v>4</v>
      </c>
      <c r="H173" s="63">
        <v>1</v>
      </c>
      <c r="I173" s="63">
        <v>5</v>
      </c>
      <c r="J173" s="63"/>
      <c r="K173" s="64">
        <f t="shared" si="9"/>
        <v>0</v>
      </c>
      <c r="L173" s="65">
        <f>'[3]June 2025'!S173</f>
        <v>6</v>
      </c>
      <c r="M173" s="65"/>
      <c r="N173" s="65"/>
      <c r="O173" s="65"/>
      <c r="P173" s="65"/>
      <c r="Q173" s="65">
        <f t="shared" si="11"/>
        <v>6</v>
      </c>
      <c r="R173" s="65"/>
      <c r="S173" s="65">
        <f t="shared" si="12"/>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9"/>
        <v>-4</v>
      </c>
      <c r="L174" s="56">
        <f>'[3]June 2025'!S174</f>
        <v>0</v>
      </c>
      <c r="M174" s="56"/>
      <c r="N174" s="56"/>
      <c r="O174" s="56"/>
      <c r="P174" s="56"/>
      <c r="Q174" s="56">
        <f t="shared" si="11"/>
        <v>0</v>
      </c>
      <c r="R174" s="56"/>
      <c r="S174" s="56">
        <f t="shared" si="12"/>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9"/>
        <v>-4</v>
      </c>
      <c r="L175" s="65">
        <f>'[3]June 2025'!S175</f>
        <v>0</v>
      </c>
      <c r="M175" s="65"/>
      <c r="N175" s="65"/>
      <c r="O175" s="65"/>
      <c r="P175" s="65"/>
      <c r="Q175" s="65">
        <f t="shared" si="11"/>
        <v>0</v>
      </c>
      <c r="R175" s="65"/>
      <c r="S175" s="65">
        <f t="shared" si="12"/>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9"/>
        <v>-5</v>
      </c>
      <c r="L176" s="56">
        <f>'[3]June 2025'!S176</f>
        <v>0</v>
      </c>
      <c r="M176" s="56"/>
      <c r="N176" s="56"/>
      <c r="O176" s="56"/>
      <c r="P176" s="56"/>
      <c r="Q176" s="56">
        <f t="shared" si="11"/>
        <v>0</v>
      </c>
      <c r="R176" s="56"/>
      <c r="S176" s="56">
        <f t="shared" si="12"/>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9"/>
        <v>0</v>
      </c>
      <c r="L177" s="65">
        <f>'[3]June 2025'!S177</f>
        <v>2</v>
      </c>
      <c r="M177" s="65"/>
      <c r="N177" s="65"/>
      <c r="O177" s="65"/>
      <c r="P177" s="65"/>
      <c r="Q177" s="65">
        <f t="shared" si="11"/>
        <v>2</v>
      </c>
      <c r="R177" s="65"/>
      <c r="S177" s="65">
        <f t="shared" si="12"/>
        <v>2</v>
      </c>
      <c r="T177" s="66"/>
    </row>
    <row r="178" spans="1:21" ht="20" customHeight="1">
      <c r="A178" s="48"/>
      <c r="B178" s="49">
        <v>171</v>
      </c>
      <c r="C178" s="50" t="s">
        <v>317</v>
      </c>
      <c r="D178" s="51" t="s">
        <v>805</v>
      </c>
      <c r="E178" s="51" t="s">
        <v>72</v>
      </c>
      <c r="F178" s="52">
        <v>10</v>
      </c>
      <c r="G178" s="69">
        <v>2</v>
      </c>
      <c r="H178" s="54">
        <v>1</v>
      </c>
      <c r="I178" s="54">
        <v>2</v>
      </c>
      <c r="J178" s="54">
        <v>7</v>
      </c>
      <c r="K178" s="55">
        <f t="shared" si="9"/>
        <v>0</v>
      </c>
      <c r="L178" s="56">
        <f>'[3]June 2025'!S178</f>
        <v>10</v>
      </c>
      <c r="M178" s="56"/>
      <c r="N178" s="56"/>
      <c r="O178" s="56"/>
      <c r="P178" s="56"/>
      <c r="Q178" s="56">
        <f t="shared" si="11"/>
        <v>10</v>
      </c>
      <c r="R178" s="56"/>
      <c r="S178" s="56">
        <f t="shared" si="12"/>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9"/>
        <v>-1</v>
      </c>
      <c r="L179" s="65">
        <f>'[3]June 2025'!S179</f>
        <v>1</v>
      </c>
      <c r="M179" s="65"/>
      <c r="N179" s="65"/>
      <c r="O179" s="65"/>
      <c r="P179" s="65"/>
      <c r="Q179" s="65">
        <f t="shared" si="11"/>
        <v>1</v>
      </c>
      <c r="R179" s="65"/>
      <c r="S179" s="65">
        <f t="shared" si="12"/>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9"/>
        <v>-2</v>
      </c>
      <c r="L180" s="56">
        <f>'[3]June 2025'!S180</f>
        <v>0</v>
      </c>
      <c r="M180" s="56"/>
      <c r="N180" s="56"/>
      <c r="O180" s="56"/>
      <c r="P180" s="56"/>
      <c r="Q180" s="56">
        <f t="shared" si="11"/>
        <v>0</v>
      </c>
      <c r="R180" s="56"/>
      <c r="S180" s="56">
        <f t="shared" si="12"/>
        <v>0</v>
      </c>
      <c r="T180" s="57"/>
    </row>
    <row r="181" spans="1:21" ht="20" customHeight="1">
      <c r="A181" s="58"/>
      <c r="B181" s="59">
        <v>174</v>
      </c>
      <c r="C181" s="70" t="s">
        <v>309</v>
      </c>
      <c r="D181" s="71" t="s">
        <v>811</v>
      </c>
      <c r="E181" s="71" t="s">
        <v>812</v>
      </c>
      <c r="F181" s="73">
        <v>2</v>
      </c>
      <c r="G181" s="74">
        <v>2</v>
      </c>
      <c r="H181" s="63">
        <v>1</v>
      </c>
      <c r="I181" s="63">
        <v>2</v>
      </c>
      <c r="J181" s="63"/>
      <c r="K181" s="64">
        <f t="shared" si="9"/>
        <v>1</v>
      </c>
      <c r="L181" s="65">
        <f>'[3]June 2025'!S181</f>
        <v>3</v>
      </c>
      <c r="M181" s="65"/>
      <c r="N181" s="65"/>
      <c r="O181" s="65"/>
      <c r="P181" s="65"/>
      <c r="Q181" s="65">
        <f t="shared" si="11"/>
        <v>3</v>
      </c>
      <c r="R181" s="65"/>
      <c r="S181" s="65">
        <f t="shared" si="12"/>
        <v>3</v>
      </c>
      <c r="T181" s="66"/>
    </row>
    <row r="182" spans="1:21" ht="20" customHeight="1">
      <c r="A182" s="48">
        <f>K182</f>
        <v>-7</v>
      </c>
      <c r="B182" s="49">
        <v>175</v>
      </c>
      <c r="C182" s="50" t="s">
        <v>417</v>
      </c>
      <c r="D182" s="51" t="s">
        <v>813</v>
      </c>
      <c r="E182" s="51" t="s">
        <v>814</v>
      </c>
      <c r="F182" s="52">
        <v>8</v>
      </c>
      <c r="G182" s="69">
        <v>2</v>
      </c>
      <c r="H182" s="54">
        <v>1</v>
      </c>
      <c r="I182" s="54" t="s">
        <v>182</v>
      </c>
      <c r="J182" s="54"/>
      <c r="K182" s="55">
        <f t="shared" ref="K182:K222" si="13">SUM(S182-F182)</f>
        <v>-7</v>
      </c>
      <c r="L182" s="56">
        <f>'[3]June 2025'!S182</f>
        <v>1</v>
      </c>
      <c r="M182" s="56"/>
      <c r="N182" s="56"/>
      <c r="O182" s="56"/>
      <c r="P182" s="56"/>
      <c r="Q182" s="56">
        <f t="shared" si="11"/>
        <v>1</v>
      </c>
      <c r="R182" s="56"/>
      <c r="S182" s="56">
        <f t="shared" si="12"/>
        <v>1</v>
      </c>
      <c r="T182" s="57" t="s">
        <v>182</v>
      </c>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3"/>
        <v>-1</v>
      </c>
      <c r="L183" s="65">
        <f>'[3]June 2025'!S183</f>
        <v>1</v>
      </c>
      <c r="M183" s="65"/>
      <c r="N183" s="65"/>
      <c r="O183" s="65"/>
      <c r="P183" s="65"/>
      <c r="Q183" s="65">
        <f t="shared" si="11"/>
        <v>1</v>
      </c>
      <c r="R183" s="65"/>
      <c r="S183" s="65">
        <f t="shared" si="12"/>
        <v>1</v>
      </c>
      <c r="T183" s="66" t="s">
        <v>182</v>
      </c>
      <c r="U183" s="33" t="s">
        <v>182</v>
      </c>
    </row>
    <row r="184" spans="1:21" ht="20" customHeight="1">
      <c r="A184" s="48">
        <f t="shared" ref="A184:A194" si="14">K184</f>
        <v>-1</v>
      </c>
      <c r="B184" s="49">
        <v>177</v>
      </c>
      <c r="C184" s="50" t="s">
        <v>310</v>
      </c>
      <c r="D184" s="51" t="s">
        <v>816</v>
      </c>
      <c r="E184" s="51" t="s">
        <v>59</v>
      </c>
      <c r="F184" s="52">
        <v>2</v>
      </c>
      <c r="G184" s="69">
        <v>2</v>
      </c>
      <c r="H184" s="54" t="s">
        <v>182</v>
      </c>
      <c r="I184" s="54">
        <v>1</v>
      </c>
      <c r="J184" s="54"/>
      <c r="K184" s="55">
        <f t="shared" si="13"/>
        <v>-1</v>
      </c>
      <c r="L184" s="56">
        <f>'[3]June 2025'!S184</f>
        <v>1</v>
      </c>
      <c r="M184" s="56"/>
      <c r="N184" s="56"/>
      <c r="O184" s="56"/>
      <c r="P184" s="56"/>
      <c r="Q184" s="56">
        <f t="shared" si="11"/>
        <v>1</v>
      </c>
      <c r="R184" s="56"/>
      <c r="S184" s="56">
        <f t="shared" si="12"/>
        <v>1</v>
      </c>
      <c r="T184" s="57" t="s">
        <v>182</v>
      </c>
    </row>
    <row r="185" spans="1:21" ht="20" customHeight="1">
      <c r="A185" s="58">
        <f t="shared" si="14"/>
        <v>-2</v>
      </c>
      <c r="B185" s="59">
        <v>178</v>
      </c>
      <c r="C185" s="60" t="s">
        <v>817</v>
      </c>
      <c r="D185" s="61" t="s">
        <v>818</v>
      </c>
      <c r="E185" s="61" t="s">
        <v>819</v>
      </c>
      <c r="F185" s="59">
        <v>2</v>
      </c>
      <c r="G185" s="74">
        <v>4</v>
      </c>
      <c r="H185" s="63"/>
      <c r="I185" s="63"/>
      <c r="J185" s="63"/>
      <c r="K185" s="64">
        <f t="shared" si="13"/>
        <v>-2</v>
      </c>
      <c r="L185" s="65">
        <f>'[3]June 2025'!S185</f>
        <v>0</v>
      </c>
      <c r="M185" s="65"/>
      <c r="N185" s="65"/>
      <c r="O185" s="65"/>
      <c r="P185" s="65"/>
      <c r="Q185" s="65">
        <f t="shared" si="11"/>
        <v>0</v>
      </c>
      <c r="R185" s="65"/>
      <c r="S185" s="65">
        <f t="shared" si="12"/>
        <v>0</v>
      </c>
      <c r="T185" s="66"/>
    </row>
    <row r="186" spans="1:21" ht="20" customHeight="1">
      <c r="A186" s="48">
        <f t="shared" si="14"/>
        <v>-2</v>
      </c>
      <c r="B186" s="49">
        <v>179</v>
      </c>
      <c r="C186" s="90" t="s">
        <v>820</v>
      </c>
      <c r="D186" s="67" t="s">
        <v>821</v>
      </c>
      <c r="E186" s="67" t="s">
        <v>822</v>
      </c>
      <c r="F186" s="68">
        <v>2</v>
      </c>
      <c r="G186" s="69">
        <v>4</v>
      </c>
      <c r="H186" s="54" t="s">
        <v>182</v>
      </c>
      <c r="I186" s="54" t="s">
        <v>182</v>
      </c>
      <c r="J186" s="54"/>
      <c r="K186" s="55">
        <f t="shared" si="13"/>
        <v>-2</v>
      </c>
      <c r="L186" s="56">
        <f>'[3]June 2025'!S186</f>
        <v>0</v>
      </c>
      <c r="M186" s="56"/>
      <c r="N186" s="56"/>
      <c r="O186" s="56"/>
      <c r="P186" s="56"/>
      <c r="Q186" s="56">
        <f t="shared" si="11"/>
        <v>0</v>
      </c>
      <c r="R186" s="56"/>
      <c r="S186" s="56">
        <f t="shared" si="12"/>
        <v>0</v>
      </c>
      <c r="T186" s="57" t="s">
        <v>182</v>
      </c>
    </row>
    <row r="187" spans="1:21" ht="20" customHeight="1">
      <c r="A187" s="58">
        <f t="shared" si="14"/>
        <v>-2</v>
      </c>
      <c r="B187" s="59">
        <v>180</v>
      </c>
      <c r="C187" s="60" t="s">
        <v>823</v>
      </c>
      <c r="D187" s="61" t="s">
        <v>824</v>
      </c>
      <c r="E187" s="61" t="s">
        <v>825</v>
      </c>
      <c r="F187" s="59">
        <v>2</v>
      </c>
      <c r="G187" s="62">
        <v>2</v>
      </c>
      <c r="H187" s="63"/>
      <c r="I187" s="63"/>
      <c r="J187" s="63"/>
      <c r="K187" s="64">
        <f t="shared" si="13"/>
        <v>-2</v>
      </c>
      <c r="L187" s="65">
        <f>'[3]June 2025'!S187</f>
        <v>0</v>
      </c>
      <c r="M187" s="65"/>
      <c r="N187" s="65"/>
      <c r="O187" s="65"/>
      <c r="P187" s="65"/>
      <c r="Q187" s="65">
        <f t="shared" si="11"/>
        <v>0</v>
      </c>
      <c r="R187" s="65"/>
      <c r="S187" s="65">
        <f t="shared" si="12"/>
        <v>0</v>
      </c>
      <c r="T187" s="66"/>
    </row>
    <row r="188" spans="1:21" ht="20" customHeight="1">
      <c r="A188" s="48">
        <f t="shared" si="14"/>
        <v>-2</v>
      </c>
      <c r="B188" s="49">
        <v>181</v>
      </c>
      <c r="C188" s="90" t="s">
        <v>826</v>
      </c>
      <c r="D188" s="67" t="s">
        <v>827</v>
      </c>
      <c r="E188" s="67" t="s">
        <v>828</v>
      </c>
      <c r="F188" s="68">
        <v>2</v>
      </c>
      <c r="G188" s="69">
        <v>4</v>
      </c>
      <c r="H188" s="54"/>
      <c r="I188" s="54"/>
      <c r="J188" s="54"/>
      <c r="K188" s="55">
        <f t="shared" si="13"/>
        <v>-2</v>
      </c>
      <c r="L188" s="56">
        <f>'[3]June 2025'!S188</f>
        <v>0</v>
      </c>
      <c r="M188" s="56"/>
      <c r="N188" s="56"/>
      <c r="O188" s="56"/>
      <c r="P188" s="56"/>
      <c r="Q188" s="56">
        <f t="shared" si="11"/>
        <v>0</v>
      </c>
      <c r="R188" s="56"/>
      <c r="S188" s="56">
        <f t="shared" si="12"/>
        <v>0</v>
      </c>
      <c r="T188" s="57"/>
    </row>
    <row r="189" spans="1:21" ht="20" customHeight="1">
      <c r="A189" s="58">
        <f t="shared" si="14"/>
        <v>-2</v>
      </c>
      <c r="B189" s="59">
        <v>182</v>
      </c>
      <c r="C189" s="60" t="s">
        <v>829</v>
      </c>
      <c r="D189" s="61" t="s">
        <v>830</v>
      </c>
      <c r="E189" s="61" t="s">
        <v>831</v>
      </c>
      <c r="F189" s="59">
        <v>2</v>
      </c>
      <c r="G189" s="74">
        <v>4</v>
      </c>
      <c r="H189" s="63"/>
      <c r="I189" s="63"/>
      <c r="J189" s="63"/>
      <c r="K189" s="64">
        <f t="shared" si="13"/>
        <v>-2</v>
      </c>
      <c r="L189" s="65">
        <f>'[3]June 2025'!S189</f>
        <v>0</v>
      </c>
      <c r="M189" s="65"/>
      <c r="N189" s="65"/>
      <c r="O189" s="65"/>
      <c r="P189" s="65"/>
      <c r="Q189" s="65">
        <f t="shared" si="11"/>
        <v>0</v>
      </c>
      <c r="R189" s="65"/>
      <c r="S189" s="65">
        <f t="shared" si="12"/>
        <v>0</v>
      </c>
      <c r="T189" s="66"/>
    </row>
    <row r="190" spans="1:21" ht="20" customHeight="1">
      <c r="A190" s="48">
        <f t="shared" si="14"/>
        <v>-2</v>
      </c>
      <c r="B190" s="49">
        <v>183</v>
      </c>
      <c r="C190" s="90" t="s">
        <v>832</v>
      </c>
      <c r="D190" s="67" t="s">
        <v>833</v>
      </c>
      <c r="E190" s="67" t="s">
        <v>834</v>
      </c>
      <c r="F190" s="68">
        <v>2</v>
      </c>
      <c r="G190" s="69">
        <v>4</v>
      </c>
      <c r="H190" s="54"/>
      <c r="I190" s="54"/>
      <c r="J190" s="54"/>
      <c r="K190" s="55">
        <f t="shared" si="13"/>
        <v>-2</v>
      </c>
      <c r="L190" s="56">
        <f>'[3]June 2025'!S190</f>
        <v>0</v>
      </c>
      <c r="M190" s="56"/>
      <c r="N190" s="56"/>
      <c r="O190" s="56"/>
      <c r="P190" s="56"/>
      <c r="Q190" s="56">
        <f t="shared" si="11"/>
        <v>0</v>
      </c>
      <c r="R190" s="56"/>
      <c r="S190" s="56">
        <f t="shared" si="12"/>
        <v>0</v>
      </c>
      <c r="T190" s="57"/>
    </row>
    <row r="191" spans="1:21" ht="20" customHeight="1">
      <c r="A191" s="58">
        <f t="shared" si="14"/>
        <v>-2</v>
      </c>
      <c r="B191" s="59">
        <v>184</v>
      </c>
      <c r="C191" s="60" t="s">
        <v>835</v>
      </c>
      <c r="D191" s="61" t="s">
        <v>836</v>
      </c>
      <c r="E191" s="61" t="s">
        <v>837</v>
      </c>
      <c r="F191" s="59">
        <v>2</v>
      </c>
      <c r="G191" s="62">
        <v>4</v>
      </c>
      <c r="H191" s="63"/>
      <c r="I191" s="63"/>
      <c r="J191" s="63"/>
      <c r="K191" s="64">
        <f t="shared" si="13"/>
        <v>-2</v>
      </c>
      <c r="L191" s="65">
        <f>'[3]June 2025'!S191</f>
        <v>0</v>
      </c>
      <c r="M191" s="65"/>
      <c r="N191" s="65"/>
      <c r="O191" s="65"/>
      <c r="P191" s="65"/>
      <c r="Q191" s="65">
        <f t="shared" si="11"/>
        <v>0</v>
      </c>
      <c r="R191" s="65"/>
      <c r="S191" s="65">
        <f t="shared" si="12"/>
        <v>0</v>
      </c>
      <c r="T191" s="66"/>
    </row>
    <row r="192" spans="1:21" ht="20" customHeight="1">
      <c r="A192" s="48">
        <f t="shared" si="14"/>
        <v>-2</v>
      </c>
      <c r="B192" s="49">
        <v>185</v>
      </c>
      <c r="C192" s="90" t="s">
        <v>838</v>
      </c>
      <c r="D192" s="67" t="s">
        <v>839</v>
      </c>
      <c r="E192" s="67" t="s">
        <v>840</v>
      </c>
      <c r="F192" s="68">
        <v>2</v>
      </c>
      <c r="G192" s="69">
        <v>4</v>
      </c>
      <c r="H192" s="54"/>
      <c r="I192" s="54"/>
      <c r="J192" s="54"/>
      <c r="K192" s="55">
        <f t="shared" si="13"/>
        <v>-2</v>
      </c>
      <c r="L192" s="56">
        <f>'[3]June 2025'!S192</f>
        <v>0</v>
      </c>
      <c r="M192" s="56"/>
      <c r="N192" s="56"/>
      <c r="O192" s="56"/>
      <c r="P192" s="56"/>
      <c r="Q192" s="56">
        <f t="shared" si="11"/>
        <v>0</v>
      </c>
      <c r="R192" s="56"/>
      <c r="S192" s="56">
        <f t="shared" si="12"/>
        <v>0</v>
      </c>
      <c r="T192" s="57"/>
    </row>
    <row r="193" spans="1:21" ht="20" customHeight="1">
      <c r="A193" s="58">
        <f t="shared" si="14"/>
        <v>-2</v>
      </c>
      <c r="B193" s="59">
        <v>186</v>
      </c>
      <c r="C193" s="60" t="s">
        <v>841</v>
      </c>
      <c r="D193" s="61" t="s">
        <v>842</v>
      </c>
      <c r="E193" s="61" t="s">
        <v>843</v>
      </c>
      <c r="F193" s="59">
        <v>2</v>
      </c>
      <c r="G193" s="74">
        <v>4</v>
      </c>
      <c r="H193" s="63"/>
      <c r="I193" s="63"/>
      <c r="J193" s="63"/>
      <c r="K193" s="64">
        <f t="shared" si="13"/>
        <v>-2</v>
      </c>
      <c r="L193" s="65">
        <f>'[3]June 2025'!S193</f>
        <v>0</v>
      </c>
      <c r="M193" s="65"/>
      <c r="N193" s="65"/>
      <c r="O193" s="65"/>
      <c r="P193" s="65"/>
      <c r="Q193" s="65">
        <f t="shared" si="11"/>
        <v>0</v>
      </c>
      <c r="R193" s="65"/>
      <c r="S193" s="65">
        <f t="shared" si="12"/>
        <v>0</v>
      </c>
      <c r="T193" s="66"/>
    </row>
    <row r="194" spans="1:21" ht="20" customHeight="1">
      <c r="A194" s="48">
        <f t="shared" si="14"/>
        <v>-2</v>
      </c>
      <c r="B194" s="49">
        <v>187</v>
      </c>
      <c r="C194" s="90" t="s">
        <v>844</v>
      </c>
      <c r="D194" s="67" t="s">
        <v>845</v>
      </c>
      <c r="E194" s="67" t="s">
        <v>846</v>
      </c>
      <c r="F194" s="68">
        <v>2</v>
      </c>
      <c r="G194" s="69">
        <v>4</v>
      </c>
      <c r="H194" s="54"/>
      <c r="I194" s="54"/>
      <c r="J194" s="54"/>
      <c r="K194" s="55">
        <f t="shared" si="13"/>
        <v>-2</v>
      </c>
      <c r="L194" s="56">
        <f>'[3]June 2025'!S194</f>
        <v>0</v>
      </c>
      <c r="M194" s="56"/>
      <c r="N194" s="56"/>
      <c r="O194" s="56"/>
      <c r="P194" s="56"/>
      <c r="Q194" s="56">
        <f t="shared" si="11"/>
        <v>0</v>
      </c>
      <c r="R194" s="56"/>
      <c r="S194" s="56">
        <f t="shared" si="12"/>
        <v>0</v>
      </c>
      <c r="T194" s="57"/>
    </row>
    <row r="195" spans="1:21" ht="20" customHeight="1">
      <c r="A195" s="58"/>
      <c r="B195" s="59">
        <v>188</v>
      </c>
      <c r="C195" s="70" t="s">
        <v>847</v>
      </c>
      <c r="D195" s="71" t="s">
        <v>848</v>
      </c>
      <c r="E195" s="71" t="s">
        <v>849</v>
      </c>
      <c r="F195" s="73">
        <v>2</v>
      </c>
      <c r="G195" s="74">
        <v>4</v>
      </c>
      <c r="H195" s="63" t="s">
        <v>182</v>
      </c>
      <c r="I195" s="63">
        <v>2</v>
      </c>
      <c r="J195" s="63"/>
      <c r="K195" s="64">
        <f t="shared" si="13"/>
        <v>0</v>
      </c>
      <c r="L195" s="65">
        <f>'[3]June 2025'!S195</f>
        <v>2</v>
      </c>
      <c r="M195" s="65"/>
      <c r="N195" s="65"/>
      <c r="O195" s="65"/>
      <c r="P195" s="65"/>
      <c r="Q195" s="65">
        <f t="shared" si="11"/>
        <v>2</v>
      </c>
      <c r="R195" s="65"/>
      <c r="S195" s="65">
        <f t="shared" si="12"/>
        <v>2</v>
      </c>
      <c r="T195" s="66"/>
    </row>
    <row r="196" spans="1:21" ht="20" customHeight="1">
      <c r="A196" s="48">
        <f t="shared" ref="A196:A202" si="15">K196</f>
        <v>-2</v>
      </c>
      <c r="B196" s="49">
        <v>189</v>
      </c>
      <c r="C196" s="90" t="s">
        <v>850</v>
      </c>
      <c r="D196" s="67" t="s">
        <v>851</v>
      </c>
      <c r="E196" s="67" t="s">
        <v>852</v>
      </c>
      <c r="F196" s="68">
        <v>2</v>
      </c>
      <c r="G196" s="69">
        <v>2</v>
      </c>
      <c r="H196" s="54"/>
      <c r="I196" s="54"/>
      <c r="J196" s="54"/>
      <c r="K196" s="55">
        <f t="shared" si="13"/>
        <v>-2</v>
      </c>
      <c r="L196" s="56">
        <f>'[3]June 2025'!S196</f>
        <v>0</v>
      </c>
      <c r="M196" s="56"/>
      <c r="N196" s="56"/>
      <c r="O196" s="56"/>
      <c r="P196" s="56"/>
      <c r="Q196" s="56">
        <f t="shared" si="11"/>
        <v>0</v>
      </c>
      <c r="R196" s="56"/>
      <c r="S196" s="56">
        <f t="shared" si="12"/>
        <v>0</v>
      </c>
      <c r="T196" s="57"/>
    </row>
    <row r="197" spans="1:21" ht="20" customHeight="1">
      <c r="A197" s="58">
        <f t="shared" si="15"/>
        <v>-2</v>
      </c>
      <c r="B197" s="59">
        <v>190</v>
      </c>
      <c r="C197" s="60" t="s">
        <v>853</v>
      </c>
      <c r="D197" s="61" t="s">
        <v>854</v>
      </c>
      <c r="E197" s="61" t="s">
        <v>855</v>
      </c>
      <c r="F197" s="59">
        <v>2</v>
      </c>
      <c r="G197" s="74">
        <v>1</v>
      </c>
      <c r="H197" s="63"/>
      <c r="I197" s="63"/>
      <c r="J197" s="63"/>
      <c r="K197" s="64">
        <f t="shared" si="13"/>
        <v>-2</v>
      </c>
      <c r="L197" s="65">
        <f>'[3]June 2025'!S197</f>
        <v>0</v>
      </c>
      <c r="M197" s="65"/>
      <c r="N197" s="65"/>
      <c r="O197" s="65"/>
      <c r="P197" s="65"/>
      <c r="Q197" s="65">
        <f t="shared" si="11"/>
        <v>0</v>
      </c>
      <c r="R197" s="65"/>
      <c r="S197" s="65">
        <f t="shared" si="12"/>
        <v>0</v>
      </c>
      <c r="T197" s="66"/>
    </row>
    <row r="198" spans="1:21" ht="20" customHeight="1">
      <c r="A198" s="48">
        <f t="shared" si="15"/>
        <v>-2</v>
      </c>
      <c r="B198" s="49">
        <v>191</v>
      </c>
      <c r="C198" s="90" t="s">
        <v>856</v>
      </c>
      <c r="D198" s="67" t="s">
        <v>857</v>
      </c>
      <c r="E198" s="67" t="s">
        <v>858</v>
      </c>
      <c r="F198" s="68">
        <v>2</v>
      </c>
      <c r="G198" s="69">
        <v>4</v>
      </c>
      <c r="H198" s="96"/>
      <c r="I198" s="96"/>
      <c r="J198" s="97"/>
      <c r="K198" s="55">
        <f t="shared" si="13"/>
        <v>-2</v>
      </c>
      <c r="L198" s="56">
        <f>'[3]June 2025'!S198</f>
        <v>0</v>
      </c>
      <c r="M198" s="56"/>
      <c r="N198" s="56"/>
      <c r="O198" s="56"/>
      <c r="P198" s="56"/>
      <c r="Q198" s="56">
        <f t="shared" si="11"/>
        <v>0</v>
      </c>
      <c r="R198" s="56"/>
      <c r="S198" s="56">
        <f t="shared" si="12"/>
        <v>0</v>
      </c>
      <c r="T198" s="57"/>
    </row>
    <row r="199" spans="1:21" ht="20" customHeight="1">
      <c r="A199" s="58">
        <f t="shared" si="15"/>
        <v>-2</v>
      </c>
      <c r="B199" s="59">
        <v>192</v>
      </c>
      <c r="C199" s="60" t="s">
        <v>859</v>
      </c>
      <c r="D199" s="61" t="s">
        <v>860</v>
      </c>
      <c r="E199" s="61" t="s">
        <v>861</v>
      </c>
      <c r="F199" s="59">
        <v>2</v>
      </c>
      <c r="G199" s="62">
        <v>4</v>
      </c>
      <c r="H199" s="98"/>
      <c r="I199" s="98"/>
      <c r="J199" s="98"/>
      <c r="K199" s="64">
        <f t="shared" si="13"/>
        <v>-2</v>
      </c>
      <c r="L199" s="65">
        <f>'[3]June 2025'!S199</f>
        <v>0</v>
      </c>
      <c r="M199" s="65"/>
      <c r="N199" s="65"/>
      <c r="O199" s="65"/>
      <c r="P199" s="65"/>
      <c r="Q199" s="65">
        <f t="shared" si="11"/>
        <v>0</v>
      </c>
      <c r="R199" s="65"/>
      <c r="S199" s="65">
        <f t="shared" si="12"/>
        <v>0</v>
      </c>
      <c r="T199" s="66"/>
    </row>
    <row r="200" spans="1:21" ht="20" customHeight="1">
      <c r="A200" s="48">
        <f t="shared" si="15"/>
        <v>-1</v>
      </c>
      <c r="B200" s="49">
        <v>193</v>
      </c>
      <c r="C200" s="90" t="s">
        <v>409</v>
      </c>
      <c r="D200" s="67" t="s">
        <v>862</v>
      </c>
      <c r="E200" s="67" t="s">
        <v>415</v>
      </c>
      <c r="F200" s="68">
        <v>2</v>
      </c>
      <c r="G200" s="69">
        <v>4</v>
      </c>
      <c r="H200" s="96"/>
      <c r="I200" s="96"/>
      <c r="J200" s="97"/>
      <c r="K200" s="55">
        <f t="shared" si="13"/>
        <v>-1</v>
      </c>
      <c r="L200" s="56">
        <f>'[3]June 2025'!S200</f>
        <v>1</v>
      </c>
      <c r="M200" s="56"/>
      <c r="N200" s="56"/>
      <c r="O200" s="56"/>
      <c r="P200" s="56"/>
      <c r="Q200" s="56">
        <f t="shared" si="11"/>
        <v>1</v>
      </c>
      <c r="R200" s="56"/>
      <c r="S200" s="56">
        <f t="shared" si="12"/>
        <v>1</v>
      </c>
      <c r="T200" s="57"/>
    </row>
    <row r="201" spans="1:21" ht="20" customHeight="1">
      <c r="A201" s="58">
        <f t="shared" si="15"/>
        <v>-2</v>
      </c>
      <c r="B201" s="59">
        <v>194</v>
      </c>
      <c r="C201" s="60" t="s">
        <v>863</v>
      </c>
      <c r="D201" s="61" t="s">
        <v>864</v>
      </c>
      <c r="E201" s="61" t="s">
        <v>865</v>
      </c>
      <c r="F201" s="59">
        <v>2</v>
      </c>
      <c r="G201" s="74">
        <v>4</v>
      </c>
      <c r="H201" s="63"/>
      <c r="I201" s="103"/>
      <c r="J201" s="63"/>
      <c r="K201" s="64">
        <f t="shared" si="13"/>
        <v>-2</v>
      </c>
      <c r="L201" s="65">
        <f>'[3]June 2025'!S201</f>
        <v>0</v>
      </c>
      <c r="M201" s="65"/>
      <c r="N201" s="65"/>
      <c r="O201" s="65"/>
      <c r="P201" s="65"/>
      <c r="Q201" s="65">
        <f t="shared" si="11"/>
        <v>0</v>
      </c>
      <c r="R201" s="65"/>
      <c r="S201" s="65">
        <f t="shared" si="12"/>
        <v>0</v>
      </c>
      <c r="T201" s="66"/>
      <c r="U201" s="33" t="s">
        <v>182</v>
      </c>
    </row>
    <row r="202" spans="1:21" ht="20" customHeight="1">
      <c r="A202" s="48">
        <f t="shared" si="15"/>
        <v>-2</v>
      </c>
      <c r="B202" s="49">
        <v>195</v>
      </c>
      <c r="C202" s="90" t="s">
        <v>866</v>
      </c>
      <c r="D202" s="67" t="s">
        <v>867</v>
      </c>
      <c r="E202" s="67" t="s">
        <v>868</v>
      </c>
      <c r="F202" s="68">
        <v>2</v>
      </c>
      <c r="G202" s="69">
        <v>2</v>
      </c>
      <c r="H202" s="104"/>
      <c r="I202" s="105"/>
      <c r="J202" s="104"/>
      <c r="K202" s="55">
        <f t="shared" si="13"/>
        <v>-2</v>
      </c>
      <c r="L202" s="56">
        <f>'[3]June 2025'!S202</f>
        <v>0</v>
      </c>
      <c r="M202" s="56"/>
      <c r="N202" s="56"/>
      <c r="O202" s="56"/>
      <c r="P202" s="56"/>
      <c r="Q202" s="56">
        <f t="shared" ref="Q202:Q230" si="16">L202</f>
        <v>0</v>
      </c>
      <c r="R202" s="56"/>
      <c r="S202" s="56">
        <f t="shared" ref="S202:S230" si="17">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3"/>
        <v>3</v>
      </c>
      <c r="L203" s="65">
        <f>'[3]June 2025'!S203</f>
        <v>5</v>
      </c>
      <c r="M203" s="65"/>
      <c r="N203" s="65"/>
      <c r="O203" s="65"/>
      <c r="P203" s="65"/>
      <c r="Q203" s="65">
        <f t="shared" si="16"/>
        <v>5</v>
      </c>
      <c r="R203" s="65"/>
      <c r="S203" s="65">
        <f t="shared" si="17"/>
        <v>5</v>
      </c>
      <c r="T203" s="66"/>
    </row>
    <row r="204" spans="1:21" ht="20" customHeight="1">
      <c r="A204" s="48"/>
      <c r="B204" s="49">
        <v>197</v>
      </c>
      <c r="C204" s="108" t="s">
        <v>345</v>
      </c>
      <c r="D204" s="67" t="s">
        <v>871</v>
      </c>
      <c r="E204" s="109" t="s">
        <v>117</v>
      </c>
      <c r="F204" s="68">
        <v>2</v>
      </c>
      <c r="G204" s="89">
        <v>1</v>
      </c>
      <c r="H204" s="105" t="s">
        <v>182</v>
      </c>
      <c r="I204" s="105">
        <v>1</v>
      </c>
      <c r="J204" s="104"/>
      <c r="K204" s="55">
        <f t="shared" si="13"/>
        <v>-1</v>
      </c>
      <c r="L204" s="56">
        <f>'[3]June 2025'!S204</f>
        <v>1</v>
      </c>
      <c r="M204" s="56"/>
      <c r="N204" s="56"/>
      <c r="O204" s="56"/>
      <c r="P204" s="56"/>
      <c r="Q204" s="56">
        <f t="shared" si="16"/>
        <v>1</v>
      </c>
      <c r="R204" s="56"/>
      <c r="S204" s="56">
        <f t="shared" si="17"/>
        <v>1</v>
      </c>
      <c r="T204" s="57"/>
    </row>
    <row r="205" spans="1:21" ht="20" customHeight="1">
      <c r="A205" s="58"/>
      <c r="B205" s="59">
        <v>198</v>
      </c>
      <c r="C205" s="70" t="s">
        <v>334</v>
      </c>
      <c r="D205" s="71" t="s">
        <v>872</v>
      </c>
      <c r="E205" s="84" t="s">
        <v>274</v>
      </c>
      <c r="F205" s="73">
        <v>4</v>
      </c>
      <c r="G205" s="62">
        <v>3</v>
      </c>
      <c r="H205" s="106">
        <v>1</v>
      </c>
      <c r="I205" s="106">
        <v>2</v>
      </c>
      <c r="J205" s="107">
        <v>1</v>
      </c>
      <c r="K205" s="64">
        <f t="shared" si="13"/>
        <v>2</v>
      </c>
      <c r="L205" s="65">
        <f>'[3]June 2025'!S205</f>
        <v>6</v>
      </c>
      <c r="M205" s="65"/>
      <c r="N205" s="65"/>
      <c r="O205" s="65"/>
      <c r="P205" s="65"/>
      <c r="Q205" s="65">
        <f t="shared" si="16"/>
        <v>6</v>
      </c>
      <c r="R205" s="65"/>
      <c r="S205" s="65">
        <f t="shared" si="17"/>
        <v>6</v>
      </c>
      <c r="T205" s="66"/>
    </row>
    <row r="206" spans="1:21" ht="20" customHeight="1">
      <c r="A206" s="48" t="s">
        <v>182</v>
      </c>
      <c r="B206" s="49">
        <v>199</v>
      </c>
      <c r="C206" s="110" t="s">
        <v>418</v>
      </c>
      <c r="D206" s="111" t="s">
        <v>873</v>
      </c>
      <c r="E206" s="112" t="s">
        <v>201</v>
      </c>
      <c r="F206" s="113">
        <v>8</v>
      </c>
      <c r="G206" s="89">
        <v>4</v>
      </c>
      <c r="H206" s="105">
        <v>3</v>
      </c>
      <c r="I206" s="105">
        <v>4</v>
      </c>
      <c r="J206" s="104">
        <v>1</v>
      </c>
      <c r="K206" s="55">
        <f t="shared" si="13"/>
        <v>0</v>
      </c>
      <c r="L206" s="56">
        <f>'[3]June 2025'!S206</f>
        <v>8</v>
      </c>
      <c r="M206" s="56"/>
      <c r="N206" s="56"/>
      <c r="O206" s="56"/>
      <c r="P206" s="56"/>
      <c r="Q206" s="56">
        <f t="shared" si="16"/>
        <v>8</v>
      </c>
      <c r="R206" s="56"/>
      <c r="S206" s="56">
        <f t="shared" si="17"/>
        <v>8</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3"/>
        <v>-1</v>
      </c>
      <c r="L207" s="65">
        <f>'[3]June 2025'!S207</f>
        <v>3</v>
      </c>
      <c r="M207" s="65"/>
      <c r="N207" s="65"/>
      <c r="O207" s="65"/>
      <c r="P207" s="65"/>
      <c r="Q207" s="65">
        <f t="shared" si="16"/>
        <v>3</v>
      </c>
      <c r="R207" s="65"/>
      <c r="S207" s="65">
        <f t="shared" si="17"/>
        <v>3</v>
      </c>
      <c r="T207" s="66"/>
    </row>
    <row r="208" spans="1:21" ht="20" customHeight="1">
      <c r="A208" s="48"/>
      <c r="B208" s="49">
        <v>201</v>
      </c>
      <c r="C208" s="110" t="s">
        <v>303</v>
      </c>
      <c r="D208" s="111" t="s">
        <v>877</v>
      </c>
      <c r="E208" s="112" t="s">
        <v>878</v>
      </c>
      <c r="F208" s="119">
        <v>2</v>
      </c>
      <c r="G208" s="89">
        <v>1</v>
      </c>
      <c r="H208" s="105">
        <v>1</v>
      </c>
      <c r="I208" s="105">
        <v>1</v>
      </c>
      <c r="J208" s="104"/>
      <c r="K208" s="55">
        <f t="shared" si="13"/>
        <v>0</v>
      </c>
      <c r="L208" s="56">
        <f>'[3]June 2025'!S208</f>
        <v>2</v>
      </c>
      <c r="M208" s="56"/>
      <c r="N208" s="56"/>
      <c r="O208" s="56"/>
      <c r="P208" s="56"/>
      <c r="Q208" s="56">
        <f t="shared" si="16"/>
        <v>2</v>
      </c>
      <c r="R208" s="56"/>
      <c r="S208" s="56">
        <f t="shared" si="17"/>
        <v>2</v>
      </c>
      <c r="T208" s="57"/>
    </row>
    <row r="209" spans="1:20" ht="20" customHeight="1">
      <c r="A209" s="58" t="s">
        <v>182</v>
      </c>
      <c r="B209" s="59">
        <v>202</v>
      </c>
      <c r="C209" s="115" t="s">
        <v>379</v>
      </c>
      <c r="D209" s="116" t="s">
        <v>195</v>
      </c>
      <c r="E209" s="117" t="s">
        <v>196</v>
      </c>
      <c r="F209" s="118">
        <v>30</v>
      </c>
      <c r="G209" s="62">
        <v>2</v>
      </c>
      <c r="H209" s="106"/>
      <c r="I209" s="410" t="s">
        <v>629</v>
      </c>
      <c r="J209" s="411"/>
      <c r="K209" s="64">
        <f t="shared" si="13"/>
        <v>0</v>
      </c>
      <c r="L209" s="65">
        <f>'[3]June 2025'!S209</f>
        <v>30</v>
      </c>
      <c r="M209" s="65"/>
      <c r="N209" s="65"/>
      <c r="O209" s="65"/>
      <c r="P209" s="65"/>
      <c r="Q209" s="65">
        <f t="shared" si="16"/>
        <v>30</v>
      </c>
      <c r="R209" s="65"/>
      <c r="S209" s="65">
        <f t="shared" si="17"/>
        <v>30</v>
      </c>
      <c r="T209" s="66"/>
    </row>
    <row r="210" spans="1:20" ht="20" customHeight="1">
      <c r="A210" s="48">
        <f>K210</f>
        <v>-2</v>
      </c>
      <c r="B210" s="49">
        <v>203</v>
      </c>
      <c r="C210" s="110" t="s">
        <v>879</v>
      </c>
      <c r="D210" s="111" t="s">
        <v>880</v>
      </c>
      <c r="E210" s="112" t="s">
        <v>881</v>
      </c>
      <c r="F210" s="119">
        <v>2</v>
      </c>
      <c r="G210" s="89">
        <v>3</v>
      </c>
      <c r="H210" s="105" t="s">
        <v>182</v>
      </c>
      <c r="I210" s="105" t="s">
        <v>182</v>
      </c>
      <c r="J210" s="104"/>
      <c r="K210" s="55">
        <f t="shared" si="13"/>
        <v>-2</v>
      </c>
      <c r="L210" s="56">
        <f>'[3]June 2025'!S210</f>
        <v>0</v>
      </c>
      <c r="M210" s="56"/>
      <c r="N210" s="56"/>
      <c r="O210" s="56"/>
      <c r="P210" s="56"/>
      <c r="Q210" s="56">
        <f t="shared" si="16"/>
        <v>0</v>
      </c>
      <c r="R210" s="56"/>
      <c r="S210" s="56">
        <f t="shared" si="17"/>
        <v>0</v>
      </c>
      <c r="T210" s="57"/>
    </row>
    <row r="211" spans="1:20" ht="20" customHeight="1">
      <c r="A211" s="58"/>
      <c r="B211" s="59">
        <v>204</v>
      </c>
      <c r="C211" s="115" t="s">
        <v>305</v>
      </c>
      <c r="D211" s="116" t="s">
        <v>882</v>
      </c>
      <c r="E211" s="117" t="s">
        <v>702</v>
      </c>
      <c r="F211" s="118">
        <v>2</v>
      </c>
      <c r="G211" s="62">
        <v>2</v>
      </c>
      <c r="H211" s="106">
        <v>1</v>
      </c>
      <c r="I211" s="106">
        <v>1</v>
      </c>
      <c r="J211" s="107"/>
      <c r="K211" s="64">
        <f t="shared" si="13"/>
        <v>0</v>
      </c>
      <c r="L211" s="65">
        <f>'[3]June 2025'!S211</f>
        <v>2</v>
      </c>
      <c r="M211" s="65"/>
      <c r="N211" s="65"/>
      <c r="O211" s="65"/>
      <c r="P211" s="65"/>
      <c r="Q211" s="65">
        <f t="shared" si="16"/>
        <v>2</v>
      </c>
      <c r="R211" s="65"/>
      <c r="S211" s="65">
        <f t="shared" si="17"/>
        <v>2</v>
      </c>
      <c r="T211" s="66"/>
    </row>
    <row r="212" spans="1:20" ht="20" customHeight="1">
      <c r="A212" s="48">
        <f>K212</f>
        <v>-5</v>
      </c>
      <c r="B212" s="49">
        <v>205</v>
      </c>
      <c r="C212" s="110" t="s">
        <v>252</v>
      </c>
      <c r="D212" s="111" t="s">
        <v>883</v>
      </c>
      <c r="E212" s="112" t="s">
        <v>251</v>
      </c>
      <c r="F212" s="119">
        <v>15</v>
      </c>
      <c r="G212" s="89">
        <v>4</v>
      </c>
      <c r="H212" s="105"/>
      <c r="I212" s="105"/>
      <c r="J212" s="104"/>
      <c r="K212" s="55">
        <f t="shared" si="13"/>
        <v>-5</v>
      </c>
      <c r="L212" s="56">
        <f>'[3]June 2025'!S212</f>
        <v>10</v>
      </c>
      <c r="M212" s="56"/>
      <c r="N212" s="56"/>
      <c r="O212" s="56"/>
      <c r="P212" s="56"/>
      <c r="Q212" s="56">
        <f t="shared" si="16"/>
        <v>10</v>
      </c>
      <c r="R212" s="56"/>
      <c r="S212" s="56">
        <f t="shared" si="17"/>
        <v>10</v>
      </c>
      <c r="T212" s="57"/>
    </row>
    <row r="213" spans="1:20" ht="20" customHeight="1">
      <c r="A213" s="58" t="s">
        <v>182</v>
      </c>
      <c r="B213" s="59">
        <v>206</v>
      </c>
      <c r="C213" s="115" t="s">
        <v>391</v>
      </c>
      <c r="D213" s="116" t="s">
        <v>884</v>
      </c>
      <c r="E213" s="117" t="s">
        <v>225</v>
      </c>
      <c r="F213" s="118">
        <v>10</v>
      </c>
      <c r="G213" s="62">
        <v>4</v>
      </c>
      <c r="H213" s="106"/>
      <c r="I213" s="410" t="s">
        <v>629</v>
      </c>
      <c r="J213" s="411"/>
      <c r="K213" s="64">
        <f t="shared" si="13"/>
        <v>35</v>
      </c>
      <c r="L213" s="65">
        <f>'[3]June 2025'!S213</f>
        <v>45</v>
      </c>
      <c r="M213" s="65"/>
      <c r="N213" s="65"/>
      <c r="O213" s="65"/>
      <c r="P213" s="65"/>
      <c r="Q213" s="65">
        <f t="shared" si="16"/>
        <v>45</v>
      </c>
      <c r="R213" s="65"/>
      <c r="S213" s="65">
        <f t="shared" si="17"/>
        <v>45</v>
      </c>
      <c r="T213" s="66" t="s">
        <v>182</v>
      </c>
    </row>
    <row r="214" spans="1:20" ht="20" customHeight="1">
      <c r="A214" s="48"/>
      <c r="B214" s="49">
        <v>207</v>
      </c>
      <c r="C214" s="110" t="s">
        <v>885</v>
      </c>
      <c r="D214" s="111" t="s">
        <v>886</v>
      </c>
      <c r="E214" s="112" t="s">
        <v>887</v>
      </c>
      <c r="F214" s="119">
        <v>2</v>
      </c>
      <c r="G214" s="89">
        <v>2</v>
      </c>
      <c r="H214" s="105"/>
      <c r="I214" s="105"/>
      <c r="J214" s="104"/>
      <c r="K214" s="55">
        <f t="shared" si="13"/>
        <v>0</v>
      </c>
      <c r="L214" s="56">
        <f>'[3]June 2025'!S214</f>
        <v>2</v>
      </c>
      <c r="M214" s="56"/>
      <c r="N214" s="56"/>
      <c r="O214" s="56"/>
      <c r="P214" s="56"/>
      <c r="Q214" s="56">
        <f t="shared" si="16"/>
        <v>2</v>
      </c>
      <c r="R214" s="56"/>
      <c r="S214" s="56">
        <f t="shared" si="17"/>
        <v>2</v>
      </c>
      <c r="T214" s="57"/>
    </row>
    <row r="215" spans="1:20" ht="20" customHeight="1">
      <c r="A215" s="58"/>
      <c r="B215" s="59">
        <v>208</v>
      </c>
      <c r="C215" s="115" t="s">
        <v>888</v>
      </c>
      <c r="D215" s="116" t="s">
        <v>889</v>
      </c>
      <c r="E215" s="117" t="s">
        <v>890</v>
      </c>
      <c r="F215" s="118">
        <v>1</v>
      </c>
      <c r="G215" s="62">
        <v>4</v>
      </c>
      <c r="H215" s="63"/>
      <c r="I215" s="410" t="s">
        <v>629</v>
      </c>
      <c r="J215" s="411"/>
      <c r="K215" s="64">
        <f t="shared" si="13"/>
        <v>0</v>
      </c>
      <c r="L215" s="65">
        <f>'[3]June 2025'!S215</f>
        <v>1</v>
      </c>
      <c r="M215" s="65"/>
      <c r="N215" s="65"/>
      <c r="O215" s="65"/>
      <c r="P215" s="65"/>
      <c r="Q215" s="65">
        <f t="shared" si="16"/>
        <v>1</v>
      </c>
      <c r="R215" s="65"/>
      <c r="S215" s="65">
        <f t="shared" si="17"/>
        <v>1</v>
      </c>
      <c r="T215" s="66"/>
    </row>
    <row r="216" spans="1:20" ht="20" customHeight="1">
      <c r="A216" s="48"/>
      <c r="B216" s="49">
        <v>209</v>
      </c>
      <c r="C216" s="110" t="s">
        <v>891</v>
      </c>
      <c r="D216" s="111" t="s">
        <v>892</v>
      </c>
      <c r="E216" s="112" t="s">
        <v>893</v>
      </c>
      <c r="F216" s="119">
        <v>13</v>
      </c>
      <c r="G216" s="89">
        <v>4</v>
      </c>
      <c r="H216" s="54"/>
      <c r="I216" s="54"/>
      <c r="J216" s="54"/>
      <c r="K216" s="55">
        <f t="shared" si="13"/>
        <v>0</v>
      </c>
      <c r="L216" s="56">
        <f>'[3]June 2025'!S216</f>
        <v>13</v>
      </c>
      <c r="M216" s="56"/>
      <c r="N216" s="56"/>
      <c r="O216" s="56"/>
      <c r="P216" s="56"/>
      <c r="Q216" s="56">
        <f t="shared" si="16"/>
        <v>13</v>
      </c>
      <c r="R216" s="56"/>
      <c r="S216" s="56">
        <f t="shared" si="17"/>
        <v>13</v>
      </c>
      <c r="T216" s="57"/>
    </row>
    <row r="217" spans="1:20" ht="20" customHeight="1">
      <c r="A217" s="58"/>
      <c r="B217" s="59">
        <v>210</v>
      </c>
      <c r="C217" s="115" t="s">
        <v>894</v>
      </c>
      <c r="D217" s="116" t="s">
        <v>895</v>
      </c>
      <c r="E217" s="117" t="s">
        <v>896</v>
      </c>
      <c r="F217" s="118">
        <v>5</v>
      </c>
      <c r="G217" s="62">
        <v>4</v>
      </c>
      <c r="H217" s="63"/>
      <c r="I217" s="63"/>
      <c r="J217" s="63"/>
      <c r="K217" s="64">
        <f t="shared" si="13"/>
        <v>0</v>
      </c>
      <c r="L217" s="65">
        <f>'[3]June 2025'!S217</f>
        <v>5</v>
      </c>
      <c r="M217" s="65"/>
      <c r="N217" s="65"/>
      <c r="O217" s="65"/>
      <c r="P217" s="65"/>
      <c r="Q217" s="65">
        <f t="shared" si="16"/>
        <v>5</v>
      </c>
      <c r="R217" s="65"/>
      <c r="S217" s="65">
        <f t="shared" si="17"/>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3"/>
        <v>1</v>
      </c>
      <c r="L218" s="56">
        <f>'[3]June 2025'!S218</f>
        <v>3</v>
      </c>
      <c r="M218" s="56"/>
      <c r="N218" s="56"/>
      <c r="O218" s="56"/>
      <c r="P218" s="56"/>
      <c r="Q218" s="56">
        <f t="shared" si="16"/>
        <v>3</v>
      </c>
      <c r="R218" s="56"/>
      <c r="S218" s="56">
        <f t="shared" si="17"/>
        <v>3</v>
      </c>
      <c r="T218" s="57"/>
    </row>
    <row r="219" spans="1:20" ht="20" customHeight="1">
      <c r="A219" s="58"/>
      <c r="B219" s="59">
        <v>212</v>
      </c>
      <c r="C219" s="115" t="s">
        <v>374</v>
      </c>
      <c r="D219" s="116" t="s">
        <v>192</v>
      </c>
      <c r="E219" s="117" t="s">
        <v>193</v>
      </c>
      <c r="F219" s="118">
        <v>12</v>
      </c>
      <c r="G219" s="62">
        <v>4</v>
      </c>
      <c r="H219" s="103">
        <v>6</v>
      </c>
      <c r="I219" s="103">
        <v>11</v>
      </c>
      <c r="J219" s="103">
        <v>16</v>
      </c>
      <c r="K219" s="64">
        <f t="shared" si="13"/>
        <v>21</v>
      </c>
      <c r="L219" s="65">
        <f>'[3]June 2025'!S219</f>
        <v>33</v>
      </c>
      <c r="M219" s="65"/>
      <c r="N219" s="65"/>
      <c r="O219" s="65"/>
      <c r="P219" s="65"/>
      <c r="Q219" s="65">
        <f t="shared" si="16"/>
        <v>33</v>
      </c>
      <c r="R219" s="65"/>
      <c r="S219" s="65">
        <f t="shared" si="17"/>
        <v>33</v>
      </c>
      <c r="T219" s="121" t="s">
        <v>182</v>
      </c>
    </row>
    <row r="220" spans="1:20" ht="20" customHeight="1">
      <c r="A220" s="48"/>
      <c r="B220" s="49">
        <v>213</v>
      </c>
      <c r="C220" s="110" t="s">
        <v>897</v>
      </c>
      <c r="D220" s="111" t="s">
        <v>898</v>
      </c>
      <c r="E220" s="112" t="s">
        <v>194</v>
      </c>
      <c r="F220" s="119">
        <v>14</v>
      </c>
      <c r="G220" s="89">
        <v>4</v>
      </c>
      <c r="H220" s="120">
        <v>6</v>
      </c>
      <c r="I220" s="120">
        <v>8</v>
      </c>
      <c r="J220" s="120"/>
      <c r="K220" s="55">
        <f t="shared" si="13"/>
        <v>0</v>
      </c>
      <c r="L220" s="56">
        <f>'[3]June 2025'!S220</f>
        <v>14</v>
      </c>
      <c r="M220" s="56"/>
      <c r="N220" s="56"/>
      <c r="O220" s="56"/>
      <c r="P220" s="56"/>
      <c r="Q220" s="56">
        <f t="shared" si="16"/>
        <v>14</v>
      </c>
      <c r="R220" s="122"/>
      <c r="S220" s="56">
        <f t="shared" si="17"/>
        <v>14</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3"/>
        <v>-2</v>
      </c>
      <c r="L221" s="65">
        <f>'[3]June 2025'!S221</f>
        <v>0</v>
      </c>
      <c r="M221" s="65"/>
      <c r="N221" s="65"/>
      <c r="O221" s="65"/>
      <c r="P221" s="65"/>
      <c r="Q221" s="65">
        <f t="shared" si="16"/>
        <v>0</v>
      </c>
      <c r="R221" s="126"/>
      <c r="S221" s="65">
        <f t="shared" si="17"/>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3"/>
        <v>-6</v>
      </c>
      <c r="L222" s="56">
        <f>'[3]June 2025'!S222</f>
        <v>0</v>
      </c>
      <c r="M222" s="56"/>
      <c r="N222" s="56"/>
      <c r="O222" s="56"/>
      <c r="P222" s="56"/>
      <c r="Q222" s="56">
        <f t="shared" si="16"/>
        <v>0</v>
      </c>
      <c r="R222" s="122"/>
      <c r="S222" s="56">
        <f t="shared" si="17"/>
        <v>0</v>
      </c>
      <c r="T222" s="57" t="s">
        <v>182</v>
      </c>
    </row>
    <row r="223" spans="1:20" ht="20" customHeight="1">
      <c r="A223" s="130"/>
      <c r="B223" s="59">
        <v>216</v>
      </c>
      <c r="C223" s="131" t="s">
        <v>905</v>
      </c>
      <c r="D223" s="132" t="s">
        <v>906</v>
      </c>
      <c r="E223" s="133" t="s">
        <v>907</v>
      </c>
      <c r="F223" s="124">
        <v>0</v>
      </c>
      <c r="G223" s="74">
        <v>2</v>
      </c>
      <c r="H223" s="107"/>
      <c r="I223" s="107"/>
      <c r="J223" s="125"/>
      <c r="K223" s="64"/>
      <c r="L223" s="65">
        <f>'[3]June 2025'!S223</f>
        <v>3</v>
      </c>
      <c r="M223" s="65"/>
      <c r="N223" s="65"/>
      <c r="O223" s="65"/>
      <c r="P223" s="65"/>
      <c r="Q223" s="65">
        <f t="shared" si="16"/>
        <v>3</v>
      </c>
      <c r="R223" s="126"/>
      <c r="S223" s="65">
        <f t="shared" si="17"/>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'[3]June 2025'!S224</f>
        <v>0</v>
      </c>
      <c r="M224" s="56"/>
      <c r="N224" s="56"/>
      <c r="O224" s="56"/>
      <c r="P224" s="56"/>
      <c r="Q224" s="56">
        <f t="shared" si="16"/>
        <v>0</v>
      </c>
      <c r="R224" s="122"/>
      <c r="S224" s="56">
        <f t="shared" si="17"/>
        <v>0</v>
      </c>
      <c r="T224" s="139" t="s">
        <v>908</v>
      </c>
    </row>
    <row r="225" spans="1:20" ht="20" customHeight="1">
      <c r="A225" s="130"/>
      <c r="B225" s="59">
        <v>218</v>
      </c>
      <c r="C225" s="131" t="s">
        <v>912</v>
      </c>
      <c r="D225" s="132" t="s">
        <v>913</v>
      </c>
      <c r="E225" s="133" t="s">
        <v>914</v>
      </c>
      <c r="F225" s="124">
        <v>0</v>
      </c>
      <c r="G225" s="74">
        <v>2</v>
      </c>
      <c r="H225" s="107"/>
      <c r="I225" s="107"/>
      <c r="J225" s="125"/>
      <c r="K225" s="64"/>
      <c r="L225" s="65">
        <f>'[3]June 2025'!S225</f>
        <v>0</v>
      </c>
      <c r="M225" s="65"/>
      <c r="N225" s="65"/>
      <c r="O225" s="65"/>
      <c r="P225" s="65"/>
      <c r="Q225" s="65">
        <f t="shared" si="16"/>
        <v>0</v>
      </c>
      <c r="R225" s="65"/>
      <c r="S225" s="65">
        <f t="shared" si="17"/>
        <v>0</v>
      </c>
      <c r="T225" s="134" t="s">
        <v>182</v>
      </c>
    </row>
    <row r="226" spans="1:20" ht="20" customHeight="1">
      <c r="A226" s="135"/>
      <c r="B226" s="49">
        <v>219</v>
      </c>
      <c r="C226" s="136" t="s">
        <v>924</v>
      </c>
      <c r="D226" s="111" t="s">
        <v>925</v>
      </c>
      <c r="E226" s="112" t="s">
        <v>926</v>
      </c>
      <c r="F226" s="128">
        <v>0</v>
      </c>
      <c r="G226" s="69">
        <v>2</v>
      </c>
      <c r="H226" s="104"/>
      <c r="I226" s="104"/>
      <c r="J226" s="129"/>
      <c r="K226" s="55"/>
      <c r="L226" s="56">
        <f>'[3]June 2025'!S226</f>
        <v>0</v>
      </c>
      <c r="M226" s="56"/>
      <c r="N226" s="56"/>
      <c r="O226" s="56"/>
      <c r="P226" s="56"/>
      <c r="Q226" s="56">
        <f t="shared" si="16"/>
        <v>0</v>
      </c>
      <c r="R226" s="122"/>
      <c r="S226" s="56">
        <f t="shared" si="17"/>
        <v>0</v>
      </c>
      <c r="T226" s="139" t="s">
        <v>908</v>
      </c>
    </row>
    <row r="227" spans="1:20" ht="20" customHeight="1">
      <c r="A227" s="130"/>
      <c r="B227" s="59">
        <v>220</v>
      </c>
      <c r="C227" s="131" t="s">
        <v>931</v>
      </c>
      <c r="D227" s="142" t="s">
        <v>932</v>
      </c>
      <c r="E227" s="133" t="s">
        <v>933</v>
      </c>
      <c r="F227" s="124">
        <v>0</v>
      </c>
      <c r="G227" s="74"/>
      <c r="H227" s="107"/>
      <c r="I227" s="107"/>
      <c r="J227" s="143"/>
      <c r="K227" s="64"/>
      <c r="L227" s="65">
        <f>'[3]June 2025'!S227</f>
        <v>4</v>
      </c>
      <c r="M227" s="144"/>
      <c r="N227" s="144"/>
      <c r="O227" s="144"/>
      <c r="P227" s="144"/>
      <c r="Q227" s="65">
        <f t="shared" si="16"/>
        <v>4</v>
      </c>
      <c r="R227" s="144"/>
      <c r="S227" s="65">
        <f t="shared" si="17"/>
        <v>4</v>
      </c>
      <c r="T227" s="134" t="s">
        <v>678</v>
      </c>
    </row>
    <row r="228" spans="1:20" ht="20" customHeight="1">
      <c r="A228" s="135"/>
      <c r="B228" s="49">
        <v>221</v>
      </c>
      <c r="C228" s="136" t="s">
        <v>934</v>
      </c>
      <c r="D228" s="145" t="s">
        <v>935</v>
      </c>
      <c r="E228" s="138" t="s">
        <v>936</v>
      </c>
      <c r="F228" s="128">
        <v>0</v>
      </c>
      <c r="G228" s="69"/>
      <c r="H228" s="104"/>
      <c r="I228" s="104"/>
      <c r="J228" s="146"/>
      <c r="K228" s="55"/>
      <c r="L228" s="56">
        <f>'[3]June 2025'!S228</f>
        <v>1</v>
      </c>
      <c r="M228" s="141"/>
      <c r="N228" s="141"/>
      <c r="O228" s="141"/>
      <c r="P228" s="141"/>
      <c r="Q228" s="56">
        <f t="shared" si="16"/>
        <v>1</v>
      </c>
      <c r="R228" s="141"/>
      <c r="S228" s="56">
        <f t="shared" si="17"/>
        <v>1</v>
      </c>
      <c r="T228" s="139" t="s">
        <v>678</v>
      </c>
    </row>
    <row r="229" spans="1:20" ht="20" customHeight="1">
      <c r="A229" s="130"/>
      <c r="B229" s="59">
        <v>222</v>
      </c>
      <c r="C229" s="131" t="s">
        <v>938</v>
      </c>
      <c r="D229" s="142" t="s">
        <v>939</v>
      </c>
      <c r="E229" s="133" t="s">
        <v>940</v>
      </c>
      <c r="F229" s="124">
        <v>0</v>
      </c>
      <c r="G229" s="74"/>
      <c r="H229" s="107"/>
      <c r="I229" s="107"/>
      <c r="J229" s="143"/>
      <c r="K229" s="64"/>
      <c r="L229" s="65">
        <f>'[3]June 2025'!S229</f>
        <v>2</v>
      </c>
      <c r="M229" s="144"/>
      <c r="N229" s="144"/>
      <c r="O229" s="144"/>
      <c r="P229" s="144"/>
      <c r="Q229" s="65">
        <f t="shared" si="16"/>
        <v>2</v>
      </c>
      <c r="R229" s="144"/>
      <c r="S229" s="65">
        <f t="shared" si="17"/>
        <v>2</v>
      </c>
      <c r="T229" s="134" t="s">
        <v>678</v>
      </c>
    </row>
    <row r="230" spans="1:20" ht="20" customHeight="1">
      <c r="A230" s="135"/>
      <c r="B230" s="49">
        <v>223</v>
      </c>
      <c r="C230" s="136" t="s">
        <v>941</v>
      </c>
      <c r="D230" s="145" t="s">
        <v>942</v>
      </c>
      <c r="E230" s="138" t="s">
        <v>943</v>
      </c>
      <c r="F230" s="128">
        <v>0</v>
      </c>
      <c r="G230" s="69"/>
      <c r="H230" s="104"/>
      <c r="I230" s="104"/>
      <c r="J230" s="146"/>
      <c r="K230" s="55"/>
      <c r="L230" s="56">
        <f>'[3]June 2025'!S230</f>
        <v>11</v>
      </c>
      <c r="M230" s="141"/>
      <c r="N230" s="141"/>
      <c r="O230" s="141"/>
      <c r="P230" s="141"/>
      <c r="Q230" s="56">
        <f t="shared" si="16"/>
        <v>11</v>
      </c>
      <c r="R230" s="141"/>
      <c r="S230" s="56">
        <f t="shared" si="17"/>
        <v>11</v>
      </c>
      <c r="T230" s="139" t="s">
        <v>182</v>
      </c>
    </row>
    <row r="231" spans="1:20" ht="23" customHeight="1" thickBot="1">
      <c r="A231" s="147">
        <f>SUM(A8:A222)</f>
        <v>-404</v>
      </c>
      <c r="B231" s="148"/>
      <c r="C231" s="149"/>
      <c r="D231" s="149"/>
      <c r="E231" s="149"/>
      <c r="F231" s="150">
        <f>SUM(F8:F226)</f>
        <v>1747</v>
      </c>
      <c r="G231" s="151"/>
      <c r="H231" s="415"/>
      <c r="I231" s="416"/>
      <c r="J231" s="417"/>
      <c r="K231" s="152"/>
      <c r="L231" s="150">
        <f>SUM(L8:L230)</f>
        <v>1660</v>
      </c>
      <c r="M231" s="153">
        <f>SUM(M8:M230)</f>
        <v>10</v>
      </c>
      <c r="N231" s="153">
        <f>SUM(N8:N230)</f>
        <v>0</v>
      </c>
      <c r="O231" s="153">
        <f>SUM(O8:O230)</f>
        <v>0</v>
      </c>
      <c r="P231" s="153"/>
      <c r="Q231" s="153">
        <f>SUM(Q8:Q230)</f>
        <v>1670</v>
      </c>
      <c r="R231" s="153">
        <f>SUM(R8:R230)</f>
        <v>8</v>
      </c>
      <c r="S231" s="153">
        <f>SUM(S8:S230)</f>
        <v>1662</v>
      </c>
      <c r="T231" s="154" t="s">
        <v>182</v>
      </c>
    </row>
    <row r="232" spans="1:20" ht="16.75" customHeight="1" thickTop="1">
      <c r="A232" s="29"/>
      <c r="B232" s="155"/>
      <c r="C232" s="27"/>
      <c r="D232" s="27"/>
      <c r="E232" s="27"/>
      <c r="F232" s="27"/>
      <c r="G232" s="28"/>
      <c r="H232" s="29"/>
      <c r="I232" s="29"/>
      <c r="J232" s="29"/>
      <c r="K232" s="30"/>
      <c r="L232" s="29"/>
      <c r="M232" s="29"/>
      <c r="N232" s="29"/>
      <c r="O232" s="29"/>
      <c r="P232" s="29"/>
      <c r="Q232" s="29"/>
      <c r="R232" s="29"/>
      <c r="S232" s="29"/>
      <c r="T232" s="32"/>
    </row>
    <row r="233" spans="1:20" ht="16.75" customHeight="1">
      <c r="A233" s="29"/>
      <c r="B233" s="155"/>
      <c r="C233" s="27"/>
      <c r="D233" s="27"/>
      <c r="E233" s="27"/>
      <c r="F233" s="27"/>
      <c r="G233" s="28"/>
      <c r="H233" s="29"/>
      <c r="I233" s="29"/>
      <c r="J233" s="29"/>
      <c r="K233" s="30"/>
      <c r="L233" s="29"/>
      <c r="M233" s="29"/>
      <c r="N233" s="29"/>
      <c r="O233" s="29"/>
      <c r="P233" s="29"/>
      <c r="Q233" s="29"/>
      <c r="R233" s="29"/>
      <c r="S233" s="29"/>
      <c r="T233" s="32"/>
    </row>
    <row r="234" spans="1:20" ht="16.75" customHeight="1">
      <c r="A234" s="29"/>
      <c r="B234" s="155"/>
      <c r="C234" s="27"/>
      <c r="D234" s="27"/>
      <c r="E234" s="27"/>
      <c r="F234" s="27"/>
      <c r="G234" s="28"/>
      <c r="H234" s="29"/>
      <c r="I234" s="29"/>
      <c r="J234" s="29"/>
      <c r="K234" s="30"/>
      <c r="L234" s="29"/>
      <c r="M234" s="29"/>
      <c r="N234" s="29"/>
      <c r="O234" s="29"/>
      <c r="P234" s="29"/>
      <c r="Q234" s="29"/>
      <c r="R234" s="29"/>
      <c r="S234" s="29"/>
      <c r="T234" s="32"/>
    </row>
    <row r="235" spans="1:20" ht="16.75" customHeight="1">
      <c r="A235" s="29"/>
      <c r="B235" s="155"/>
      <c r="C235" s="27"/>
      <c r="D235" s="27"/>
      <c r="E235" s="27"/>
      <c r="F235" s="27"/>
      <c r="G235" s="28"/>
      <c r="H235" s="29"/>
      <c r="I235" s="29"/>
      <c r="J235" s="29"/>
      <c r="K235" s="30"/>
      <c r="L235" s="29"/>
      <c r="M235" s="29"/>
      <c r="N235" s="29"/>
      <c r="O235" s="29"/>
      <c r="P235" s="29"/>
      <c r="Q235" s="29"/>
      <c r="R235" s="29"/>
      <c r="S235" s="29"/>
      <c r="T235" s="32"/>
    </row>
    <row r="236" spans="1:20" ht="16.75" customHeight="1">
      <c r="A236" s="29"/>
      <c r="B236" s="418" t="s">
        <v>944</v>
      </c>
      <c r="C236" s="418"/>
      <c r="D236" s="27"/>
      <c r="E236" s="29" t="s">
        <v>945</v>
      </c>
      <c r="F236" s="29"/>
      <c r="G236" s="29" t="s">
        <v>946</v>
      </c>
      <c r="H236" s="29"/>
      <c r="I236" s="29"/>
      <c r="J236" s="418"/>
      <c r="K236" s="418"/>
      <c r="L236" s="418"/>
      <c r="M236" s="29" t="s">
        <v>947</v>
      </c>
      <c r="N236" s="29"/>
      <c r="O236" s="29"/>
      <c r="P236" s="29"/>
      <c r="Q236" s="29"/>
      <c r="R236" s="418" t="s">
        <v>948</v>
      </c>
      <c r="S236" s="418"/>
      <c r="T236" s="418"/>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949</v>
      </c>
      <c r="C240" s="418"/>
      <c r="D240" s="27"/>
      <c r="E240" s="29" t="s">
        <v>950</v>
      </c>
      <c r="F240" s="418" t="s">
        <v>951</v>
      </c>
      <c r="G240" s="418"/>
      <c r="H240" s="418"/>
      <c r="I240" s="418"/>
      <c r="J240" s="418" t="s">
        <v>182</v>
      </c>
      <c r="K240" s="418"/>
      <c r="L240" s="418"/>
      <c r="M240" s="419" t="s">
        <v>952</v>
      </c>
      <c r="N240" s="419"/>
      <c r="O240" s="419"/>
      <c r="P240" s="419"/>
      <c r="Q240" s="419"/>
      <c r="R240" s="418" t="s">
        <v>953</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row r="243" spans="1:20" ht="16.75" customHeight="1"/>
    <row r="244" spans="1:20" ht="16.75" customHeight="1"/>
    <row r="245" spans="1:20" ht="16.75" customHeight="1"/>
    <row r="246" spans="1:20" ht="16.75" customHeight="1"/>
    <row r="247" spans="1:20" ht="16.75" customHeight="1"/>
    <row r="248" spans="1:20" ht="16.75" customHeight="1"/>
    <row r="249" spans="1:20" ht="16.75" customHeight="1"/>
    <row r="250" spans="1:20" ht="16.75" customHeight="1"/>
    <row r="251" spans="1:20" ht="16.75" customHeight="1"/>
  </sheetData>
  <mergeCells count="29">
    <mergeCell ref="H231:J231"/>
    <mergeCell ref="B236:C236"/>
    <mergeCell ref="J236:L236"/>
    <mergeCell ref="R236:T236"/>
    <mergeCell ref="B240:C240"/>
    <mergeCell ref="F240:I240"/>
    <mergeCell ref="J240:L240"/>
    <mergeCell ref="M240:Q240"/>
    <mergeCell ref="R240:T240"/>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A7F3A-2043-4B4A-BF9C-77014DF4EC34}">
  <sheetPr>
    <tabColor theme="5" tint="-0.249977111117893"/>
  </sheetPr>
  <dimension ref="A1:U251"/>
  <sheetViews>
    <sheetView rightToLeft="1" topLeftCell="C77" zoomScale="70" zoomScaleNormal="70" workbookViewId="0">
      <selection activeCell="D77" sqref="D77"/>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1076</v>
      </c>
      <c r="B4" s="399"/>
      <c r="C4" s="399"/>
      <c r="D4" s="399"/>
      <c r="E4" s="399"/>
      <c r="F4" s="399"/>
      <c r="G4" s="399"/>
      <c r="H4" s="399"/>
      <c r="I4" s="399"/>
      <c r="J4" s="399"/>
      <c r="K4" s="399"/>
      <c r="L4" s="399"/>
      <c r="M4" s="399"/>
      <c r="N4" s="399"/>
      <c r="O4" s="399"/>
      <c r="P4" s="399"/>
      <c r="Q4" s="399"/>
      <c r="R4" s="399"/>
      <c r="S4" s="399"/>
      <c r="T4" s="399"/>
    </row>
    <row r="5" spans="1:20" ht="20.5">
      <c r="A5" s="400" t="s">
        <v>1077</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'[4]July 2025'!S8</f>
        <v>71</v>
      </c>
      <c r="M8" s="56"/>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'[4]July 2025'!S9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'[4]July 2025'!S10</f>
        <v>0</v>
      </c>
      <c r="M10" s="56"/>
      <c r="N10" s="56"/>
      <c r="O10" s="56"/>
      <c r="P10" s="56"/>
      <c r="Q10" s="56">
        <f t="shared" ref="Q10:Q73" si="1">L10</f>
        <v>0</v>
      </c>
      <c r="R10" s="56"/>
      <c r="S10" s="56">
        <f t="shared" ref="S10:S72"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'[4]July 2025'!S11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5</v>
      </c>
      <c r="L12" s="56">
        <f>'[4]July 2025'!S12</f>
        <v>8</v>
      </c>
      <c r="M12" s="56">
        <v>1</v>
      </c>
      <c r="N12" s="56"/>
      <c r="O12" s="56"/>
      <c r="P12" s="56"/>
      <c r="Q12" s="56">
        <f>L12+M12</f>
        <v>9</v>
      </c>
      <c r="R12" s="56"/>
      <c r="S12" s="56">
        <f t="shared" si="2"/>
        <v>9</v>
      </c>
      <c r="T12" s="57" t="s">
        <v>1064</v>
      </c>
    </row>
    <row r="13" spans="1:20" ht="20" customHeight="1">
      <c r="A13" s="58" t="s">
        <v>182</v>
      </c>
      <c r="B13" s="59">
        <v>6</v>
      </c>
      <c r="C13" s="77" t="s">
        <v>242</v>
      </c>
      <c r="D13" s="71" t="s">
        <v>465</v>
      </c>
      <c r="E13" s="72" t="s">
        <v>9</v>
      </c>
      <c r="F13" s="73">
        <v>6</v>
      </c>
      <c r="G13" s="74">
        <v>4</v>
      </c>
      <c r="H13" s="63">
        <v>1</v>
      </c>
      <c r="I13" s="63">
        <v>2</v>
      </c>
      <c r="J13" s="63">
        <v>1</v>
      </c>
      <c r="K13" s="64">
        <f t="shared" si="0"/>
        <v>0</v>
      </c>
      <c r="L13" s="65">
        <f>'[4]July 2025'!S13</f>
        <v>6</v>
      </c>
      <c r="M13" s="65"/>
      <c r="N13" s="65"/>
      <c r="O13" s="65"/>
      <c r="P13" s="65"/>
      <c r="Q13" s="65">
        <f t="shared" si="1"/>
        <v>6</v>
      </c>
      <c r="R13" s="65"/>
      <c r="S13" s="65">
        <f t="shared" si="2"/>
        <v>6</v>
      </c>
      <c r="T13" s="66" t="s">
        <v>182</v>
      </c>
    </row>
    <row r="14" spans="1:20" ht="20" customHeight="1">
      <c r="A14" s="48">
        <f>K14</f>
        <v>-6</v>
      </c>
      <c r="B14" s="49">
        <v>7</v>
      </c>
      <c r="C14" s="50" t="s">
        <v>243</v>
      </c>
      <c r="D14" s="51" t="s">
        <v>466</v>
      </c>
      <c r="E14" s="51" t="s">
        <v>467</v>
      </c>
      <c r="F14" s="52">
        <v>16</v>
      </c>
      <c r="G14" s="69">
        <v>4</v>
      </c>
      <c r="H14" s="54">
        <v>2</v>
      </c>
      <c r="I14" s="54">
        <v>8</v>
      </c>
      <c r="J14" s="54" t="s">
        <v>182</v>
      </c>
      <c r="K14" s="55">
        <f t="shared" si="0"/>
        <v>-6</v>
      </c>
      <c r="L14" s="56">
        <f>'[4]July 2025'!S14</f>
        <v>10</v>
      </c>
      <c r="M14" s="56"/>
      <c r="N14" s="56"/>
      <c r="O14" s="56"/>
      <c r="P14" s="56"/>
      <c r="Q14" s="56">
        <f t="shared" si="1"/>
        <v>10</v>
      </c>
      <c r="R14" s="56"/>
      <c r="S14" s="56">
        <f t="shared" si="2"/>
        <v>10</v>
      </c>
      <c r="T14" s="78" t="s">
        <v>468</v>
      </c>
    </row>
    <row r="15" spans="1:20" ht="20" customHeight="1">
      <c r="A15" s="58"/>
      <c r="B15" s="59">
        <v>8</v>
      </c>
      <c r="C15" s="70" t="s">
        <v>338</v>
      </c>
      <c r="D15" s="71" t="s">
        <v>469</v>
      </c>
      <c r="E15" s="71" t="s">
        <v>106</v>
      </c>
      <c r="F15" s="73">
        <v>3</v>
      </c>
      <c r="G15" s="74">
        <v>4</v>
      </c>
      <c r="H15" s="63">
        <v>1</v>
      </c>
      <c r="I15" s="63">
        <v>2</v>
      </c>
      <c r="J15" s="63">
        <v>2</v>
      </c>
      <c r="K15" s="64">
        <f t="shared" si="0"/>
        <v>2</v>
      </c>
      <c r="L15" s="65">
        <f>'[4]July 2025'!S15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'[4]July 2025'!S16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'[4]July 2025'!S17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'[4]July 2025'!S18</f>
        <v>1</v>
      </c>
      <c r="M18" s="56"/>
      <c r="N18" s="56"/>
      <c r="O18" s="56"/>
      <c r="P18" s="56"/>
      <c r="Q18" s="56">
        <f t="shared" si="1"/>
        <v>1</v>
      </c>
      <c r="R18" s="56"/>
      <c r="S18" s="56">
        <f t="shared" si="2"/>
        <v>1</v>
      </c>
      <c r="T18" s="57" t="s">
        <v>182</v>
      </c>
    </row>
    <row r="19" spans="1:20" ht="20" customHeight="1">
      <c r="A19" s="58" t="s">
        <v>182</v>
      </c>
      <c r="B19" s="59">
        <v>12</v>
      </c>
      <c r="C19" s="70" t="s">
        <v>336</v>
      </c>
      <c r="D19" s="71" t="s">
        <v>477</v>
      </c>
      <c r="E19" s="72" t="s">
        <v>103</v>
      </c>
      <c r="F19" s="73">
        <v>24</v>
      </c>
      <c r="G19" s="62">
        <v>4</v>
      </c>
      <c r="H19" s="63">
        <v>5</v>
      </c>
      <c r="I19" s="63">
        <v>5</v>
      </c>
      <c r="J19" s="63">
        <v>12</v>
      </c>
      <c r="K19" s="64">
        <f t="shared" si="0"/>
        <v>2</v>
      </c>
      <c r="L19" s="65">
        <f>'[4]July 2025'!S19</f>
        <v>26</v>
      </c>
      <c r="M19" s="65"/>
      <c r="N19" s="65"/>
      <c r="O19" s="65"/>
      <c r="P19" s="65"/>
      <c r="Q19" s="65">
        <f t="shared" si="1"/>
        <v>26</v>
      </c>
      <c r="R19" s="65"/>
      <c r="S19" s="65">
        <f t="shared" si="2"/>
        <v>26</v>
      </c>
      <c r="T19" s="66" t="s">
        <v>182</v>
      </c>
    </row>
    <row r="20" spans="1:20" ht="20" customHeight="1">
      <c r="A20" s="48"/>
      <c r="B20" s="49">
        <v>13</v>
      </c>
      <c r="C20" s="50" t="s">
        <v>332</v>
      </c>
      <c r="D20" s="51" t="s">
        <v>479</v>
      </c>
      <c r="E20" s="51" t="s">
        <v>480</v>
      </c>
      <c r="F20" s="52">
        <v>13</v>
      </c>
      <c r="G20" s="69">
        <v>4</v>
      </c>
      <c r="H20" s="54">
        <v>5</v>
      </c>
      <c r="I20" s="54">
        <v>10</v>
      </c>
      <c r="J20" s="54" t="s">
        <v>182</v>
      </c>
      <c r="K20" s="55">
        <f t="shared" si="0"/>
        <v>2</v>
      </c>
      <c r="L20" s="56">
        <f>'[4]July 2025'!S20</f>
        <v>15</v>
      </c>
      <c r="M20" s="56"/>
      <c r="N20" s="56"/>
      <c r="O20" s="56"/>
      <c r="P20" s="56"/>
      <c r="Q20" s="56">
        <f t="shared" si="1"/>
        <v>15</v>
      </c>
      <c r="R20" s="56"/>
      <c r="S20" s="56">
        <f t="shared" si="2"/>
        <v>15</v>
      </c>
      <c r="T20" s="57" t="s">
        <v>182</v>
      </c>
    </row>
    <row r="21" spans="1:20" ht="20" customHeight="1">
      <c r="A21" s="58"/>
      <c r="B21" s="59">
        <v>14</v>
      </c>
      <c r="C21" s="70" t="s">
        <v>331</v>
      </c>
      <c r="D21" s="71" t="s">
        <v>482</v>
      </c>
      <c r="E21" s="71" t="s">
        <v>483</v>
      </c>
      <c r="F21" s="73">
        <v>6</v>
      </c>
      <c r="G21" s="74">
        <v>3</v>
      </c>
      <c r="H21" s="63">
        <v>2</v>
      </c>
      <c r="I21" s="63">
        <v>6</v>
      </c>
      <c r="J21" s="63">
        <v>6</v>
      </c>
      <c r="K21" s="64">
        <f t="shared" si="0"/>
        <v>8</v>
      </c>
      <c r="L21" s="65">
        <f>'[4]July 2025'!S21</f>
        <v>14</v>
      </c>
      <c r="M21" s="65"/>
      <c r="N21" s="65"/>
      <c r="O21" s="65"/>
      <c r="P21" s="65"/>
      <c r="Q21" s="65">
        <f t="shared" si="1"/>
        <v>14</v>
      </c>
      <c r="R21" s="65"/>
      <c r="S21" s="65">
        <f t="shared" si="2"/>
        <v>14</v>
      </c>
      <c r="T21" s="66" t="s">
        <v>182</v>
      </c>
    </row>
    <row r="22" spans="1:20" ht="20" customHeight="1">
      <c r="A22" s="48"/>
      <c r="B22" s="49">
        <v>15</v>
      </c>
      <c r="C22" s="50" t="s">
        <v>311</v>
      </c>
      <c r="D22" s="51" t="s">
        <v>484</v>
      </c>
      <c r="E22" s="51" t="s">
        <v>61</v>
      </c>
      <c r="F22" s="52">
        <v>4</v>
      </c>
      <c r="G22" s="69">
        <v>3</v>
      </c>
      <c r="H22" s="54">
        <v>1</v>
      </c>
      <c r="I22" s="54">
        <v>2</v>
      </c>
      <c r="J22" s="54">
        <v>3</v>
      </c>
      <c r="K22" s="55">
        <f t="shared" si="0"/>
        <v>2</v>
      </c>
      <c r="L22" s="56">
        <f>'[4]July 2025'!S22</f>
        <v>6</v>
      </c>
      <c r="M22" s="56"/>
      <c r="N22" s="56"/>
      <c r="O22" s="56"/>
      <c r="P22" s="56"/>
      <c r="Q22" s="56">
        <f t="shared" si="1"/>
        <v>6</v>
      </c>
      <c r="R22" s="56"/>
      <c r="S22" s="56">
        <f t="shared" si="2"/>
        <v>6</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'[4]July 2025'!S23</f>
        <v>0</v>
      </c>
      <c r="M23" s="65"/>
      <c r="N23" s="65"/>
      <c r="O23" s="65"/>
      <c r="P23" s="65"/>
      <c r="Q23" s="65">
        <f t="shared" si="1"/>
        <v>0</v>
      </c>
      <c r="R23" s="65"/>
      <c r="S23" s="65">
        <f t="shared" si="2"/>
        <v>0</v>
      </c>
      <c r="T23" s="78" t="s">
        <v>488</v>
      </c>
    </row>
    <row r="24" spans="1:20" ht="20" customHeight="1">
      <c r="A24" s="48">
        <f>K24</f>
        <v>-3</v>
      </c>
      <c r="B24" s="49">
        <v>17</v>
      </c>
      <c r="C24" s="50" t="s">
        <v>368</v>
      </c>
      <c r="D24" s="51" t="s">
        <v>489</v>
      </c>
      <c r="E24" s="51" t="s">
        <v>490</v>
      </c>
      <c r="F24" s="52">
        <v>3</v>
      </c>
      <c r="G24" s="69">
        <v>4</v>
      </c>
      <c r="H24" s="54"/>
      <c r="I24" s="54">
        <v>1</v>
      </c>
      <c r="J24" s="54"/>
      <c r="K24" s="55">
        <f t="shared" si="0"/>
        <v>-3</v>
      </c>
      <c r="L24" s="56">
        <f>'[4]July 2025'!S24</f>
        <v>1</v>
      </c>
      <c r="M24" s="56"/>
      <c r="N24" s="56"/>
      <c r="O24" s="56"/>
      <c r="P24" s="56"/>
      <c r="Q24" s="56">
        <f t="shared" si="1"/>
        <v>1</v>
      </c>
      <c r="R24" s="56">
        <v>1</v>
      </c>
      <c r="S24" s="56">
        <f>Q24-R24</f>
        <v>0</v>
      </c>
      <c r="T24" s="57" t="s">
        <v>1065</v>
      </c>
    </row>
    <row r="25" spans="1:20" ht="20" customHeight="1">
      <c r="A25" s="58"/>
      <c r="B25" s="59">
        <v>18</v>
      </c>
      <c r="C25" s="70" t="s">
        <v>358</v>
      </c>
      <c r="D25" s="71" t="s">
        <v>491</v>
      </c>
      <c r="E25" s="71" t="s">
        <v>152</v>
      </c>
      <c r="F25" s="73">
        <v>6</v>
      </c>
      <c r="G25" s="74">
        <v>2</v>
      </c>
      <c r="H25" s="63">
        <v>3</v>
      </c>
      <c r="I25" s="63">
        <v>3</v>
      </c>
      <c r="J25" s="63">
        <v>7</v>
      </c>
      <c r="K25" s="64">
        <f t="shared" si="0"/>
        <v>7</v>
      </c>
      <c r="L25" s="65">
        <f>'[4]July 2025'!S25</f>
        <v>13</v>
      </c>
      <c r="M25" s="65"/>
      <c r="N25" s="65"/>
      <c r="O25" s="65"/>
      <c r="P25" s="65"/>
      <c r="Q25" s="65">
        <f t="shared" si="1"/>
        <v>13</v>
      </c>
      <c r="R25" s="65"/>
      <c r="S25" s="65">
        <f t="shared" si="2"/>
        <v>13</v>
      </c>
      <c r="T25" s="66" t="s">
        <v>182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'[4]July 2025'!S26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'[4]July 2025'!S27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'[4]July 2025'!S28</f>
        <v>4</v>
      </c>
      <c r="M28" s="56"/>
      <c r="N28" s="56"/>
      <c r="O28" s="56"/>
      <c r="P28" s="56"/>
      <c r="Q28" s="56">
        <f t="shared" si="1"/>
        <v>4</v>
      </c>
      <c r="R28" s="56"/>
      <c r="S28" s="56">
        <f t="shared" si="2"/>
        <v>4</v>
      </c>
      <c r="T28" s="57"/>
    </row>
    <row r="29" spans="1:20" ht="20" customHeight="1">
      <c r="A29" s="58">
        <f>K29</f>
        <v>-4</v>
      </c>
      <c r="B29" s="59">
        <v>22</v>
      </c>
      <c r="C29" s="70" t="s">
        <v>325</v>
      </c>
      <c r="D29" s="71" t="s">
        <v>498</v>
      </c>
      <c r="E29" s="71" t="s">
        <v>97</v>
      </c>
      <c r="F29" s="73">
        <v>14</v>
      </c>
      <c r="G29" s="74">
        <v>4</v>
      </c>
      <c r="H29" s="63">
        <v>2</v>
      </c>
      <c r="I29" s="63">
        <v>4</v>
      </c>
      <c r="J29" s="63">
        <v>4</v>
      </c>
      <c r="K29" s="64">
        <f t="shared" si="0"/>
        <v>-4</v>
      </c>
      <c r="L29" s="65">
        <f>'[4]July 2025'!S29</f>
        <v>10</v>
      </c>
      <c r="M29" s="65"/>
      <c r="N29" s="65"/>
      <c r="O29" s="65"/>
      <c r="P29" s="65"/>
      <c r="Q29" s="65">
        <f t="shared" si="1"/>
        <v>10</v>
      </c>
      <c r="R29" s="65"/>
      <c r="S29" s="65">
        <f t="shared" si="2"/>
        <v>10</v>
      </c>
      <c r="T29" s="78" t="s">
        <v>1053</v>
      </c>
    </row>
    <row r="30" spans="1:20" ht="20" customHeight="1">
      <c r="A30" s="48"/>
      <c r="B30" s="49">
        <v>23</v>
      </c>
      <c r="C30" s="50" t="s">
        <v>375</v>
      </c>
      <c r="D30" s="51" t="s">
        <v>500</v>
      </c>
      <c r="E30" s="51" t="s">
        <v>501</v>
      </c>
      <c r="F30" s="52">
        <v>8</v>
      </c>
      <c r="G30" s="69">
        <v>4</v>
      </c>
      <c r="H30" s="54"/>
      <c r="I30" s="54"/>
      <c r="J30" s="54"/>
      <c r="K30" s="55">
        <f t="shared" si="0"/>
        <v>3</v>
      </c>
      <c r="L30" s="56">
        <f>'[4]July 2025'!S30</f>
        <v>11</v>
      </c>
      <c r="M30" s="56"/>
      <c r="N30" s="56"/>
      <c r="O30" s="56"/>
      <c r="P30" s="56"/>
      <c r="Q30" s="56">
        <f t="shared" si="1"/>
        <v>11</v>
      </c>
      <c r="R30" s="56"/>
      <c r="S30" s="56">
        <f t="shared" si="2"/>
        <v>11</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'[4]July 2025'!S31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'[4]July 2025'!S32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'[4]July 2025'!S33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'[4]July 2025'!S34</f>
        <v>4</v>
      </c>
      <c r="M34" s="56"/>
      <c r="N34" s="56"/>
      <c r="O34" s="56"/>
      <c r="P34" s="56"/>
      <c r="Q34" s="56">
        <f t="shared" si="1"/>
        <v>4</v>
      </c>
      <c r="R34" s="56"/>
      <c r="S34" s="56">
        <f t="shared" si="2"/>
        <v>4</v>
      </c>
      <c r="T34" s="57" t="s">
        <v>182</v>
      </c>
    </row>
    <row r="35" spans="1:20" ht="20" customHeight="1">
      <c r="A35" s="58">
        <f>K35</f>
        <v>-2</v>
      </c>
      <c r="B35" s="59">
        <v>28</v>
      </c>
      <c r="C35" s="60" t="s">
        <v>507</v>
      </c>
      <c r="D35" s="61" t="s">
        <v>508</v>
      </c>
      <c r="E35" s="81" t="s">
        <v>509</v>
      </c>
      <c r="F35" s="59">
        <v>2</v>
      </c>
      <c r="G35" s="74">
        <v>1</v>
      </c>
      <c r="H35" s="63"/>
      <c r="I35" s="63"/>
      <c r="J35" s="63"/>
      <c r="K35" s="64">
        <f t="shared" si="0"/>
        <v>-2</v>
      </c>
      <c r="L35" s="65">
        <f>'[4]July 2025'!S35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'[4]July 2025'!S36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'[4]July 2025'!S37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'[4]July 2025'!S38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'[4]July 2025'!S39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'[4]July 2025'!S40</f>
        <v>2</v>
      </c>
      <c r="M40" s="56"/>
      <c r="N40" s="56"/>
      <c r="O40" s="56"/>
      <c r="P40" s="56"/>
      <c r="Q40" s="56">
        <f t="shared" si="1"/>
        <v>2</v>
      </c>
      <c r="R40" s="56"/>
      <c r="S40" s="56">
        <f t="shared" si="2"/>
        <v>2</v>
      </c>
      <c r="T40" s="57"/>
    </row>
    <row r="41" spans="1:20" ht="20" customHeight="1">
      <c r="A41" s="58">
        <f>K41</f>
        <v>-2</v>
      </c>
      <c r="B41" s="59">
        <v>34</v>
      </c>
      <c r="C41" s="70" t="s">
        <v>362</v>
      </c>
      <c r="D41" s="71" t="s">
        <v>518</v>
      </c>
      <c r="E41" s="71" t="s">
        <v>165</v>
      </c>
      <c r="F41" s="73">
        <v>4</v>
      </c>
      <c r="G41" s="74">
        <v>4</v>
      </c>
      <c r="H41" s="63" t="s">
        <v>182</v>
      </c>
      <c r="I41" s="63">
        <v>2</v>
      </c>
      <c r="J41" s="63"/>
      <c r="K41" s="64">
        <f t="shared" si="0"/>
        <v>-2</v>
      </c>
      <c r="L41" s="65">
        <f>'[4]July 2025'!S41</f>
        <v>2</v>
      </c>
      <c r="M41" s="65"/>
      <c r="N41" s="65"/>
      <c r="O41" s="65"/>
      <c r="P41" s="65"/>
      <c r="Q41" s="65">
        <f t="shared" si="1"/>
        <v>2</v>
      </c>
      <c r="R41" s="65"/>
      <c r="S41" s="65">
        <f t="shared" si="2"/>
        <v>2</v>
      </c>
      <c r="T41" s="66"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'[4]July 2025'!S42</f>
        <v>0</v>
      </c>
      <c r="M42" s="56"/>
      <c r="N42" s="56"/>
      <c r="O42" s="56"/>
      <c r="P42" s="56"/>
      <c r="Q42" s="56">
        <f t="shared" si="1"/>
        <v>0</v>
      </c>
      <c r="R42" s="56"/>
      <c r="S42" s="56">
        <f t="shared" si="2"/>
        <v>0</v>
      </c>
      <c r="T42" s="78" t="s">
        <v>522</v>
      </c>
    </row>
    <row r="43" spans="1:20" ht="20" customHeight="1">
      <c r="A43" s="58" t="s">
        <v>182</v>
      </c>
      <c r="B43" s="59">
        <v>36</v>
      </c>
      <c r="C43" s="70" t="s">
        <v>333</v>
      </c>
      <c r="D43" s="71" t="s">
        <v>523</v>
      </c>
      <c r="E43" s="71" t="s">
        <v>92</v>
      </c>
      <c r="F43" s="73">
        <v>8</v>
      </c>
      <c r="G43" s="74">
        <v>1</v>
      </c>
      <c r="H43" s="63">
        <v>3</v>
      </c>
      <c r="I43" s="63">
        <v>5</v>
      </c>
      <c r="J43" s="63">
        <v>2</v>
      </c>
      <c r="K43" s="64">
        <f t="shared" si="0"/>
        <v>2</v>
      </c>
      <c r="L43" s="65">
        <f>'[4]July 2025'!S43</f>
        <v>10</v>
      </c>
      <c r="M43" s="65"/>
      <c r="N43" s="65"/>
      <c r="O43" s="65"/>
      <c r="P43" s="65"/>
      <c r="Q43" s="65">
        <f t="shared" si="1"/>
        <v>10</v>
      </c>
      <c r="R43" s="65"/>
      <c r="S43" s="65">
        <f t="shared" si="2"/>
        <v>10</v>
      </c>
      <c r="T43" s="66" t="s">
        <v>182</v>
      </c>
    </row>
    <row r="44" spans="1:20" ht="20" customHeight="1">
      <c r="A44" s="48"/>
      <c r="B44" s="49">
        <v>37</v>
      </c>
      <c r="C44" s="50" t="s">
        <v>247</v>
      </c>
      <c r="D44" s="51" t="s">
        <v>524</v>
      </c>
      <c r="E44" s="51" t="s">
        <v>525</v>
      </c>
      <c r="F44" s="52">
        <v>2</v>
      </c>
      <c r="G44" s="69">
        <v>3</v>
      </c>
      <c r="H44" s="54">
        <v>1</v>
      </c>
      <c r="I44" s="54">
        <v>1</v>
      </c>
      <c r="J44" s="54"/>
      <c r="K44" s="55">
        <f t="shared" si="0"/>
        <v>0</v>
      </c>
      <c r="L44" s="56">
        <f>'[4]July 2025'!S44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'[4]July 2025'!S45</f>
        <v>4</v>
      </c>
      <c r="M45" s="65"/>
      <c r="N45" s="65"/>
      <c r="O45" s="65"/>
      <c r="P45" s="65"/>
      <c r="Q45" s="65">
        <f t="shared" si="1"/>
        <v>4</v>
      </c>
      <c r="R45" s="65"/>
      <c r="S45" s="65">
        <f t="shared" si="2"/>
        <v>4</v>
      </c>
      <c r="T45" s="66" t="s">
        <v>182</v>
      </c>
    </row>
    <row r="46" spans="1:20" ht="20" customHeight="1">
      <c r="A46" s="48">
        <f>K46</f>
        <v>-6</v>
      </c>
      <c r="B46" s="49">
        <v>39</v>
      </c>
      <c r="C46" s="50" t="s">
        <v>324</v>
      </c>
      <c r="D46" s="51" t="s">
        <v>527</v>
      </c>
      <c r="E46" s="51" t="s">
        <v>83</v>
      </c>
      <c r="F46" s="52">
        <v>9</v>
      </c>
      <c r="G46" s="69">
        <v>4</v>
      </c>
      <c r="H46" s="54" t="s">
        <v>182</v>
      </c>
      <c r="I46" s="54">
        <v>3</v>
      </c>
      <c r="J46" s="54"/>
      <c r="K46" s="55">
        <f t="shared" si="0"/>
        <v>-6</v>
      </c>
      <c r="L46" s="56">
        <f>'[4]July 2025'!S46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'[4]July 2025'!S47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2</v>
      </c>
      <c r="J48" s="54"/>
      <c r="K48" s="55">
        <f t="shared" si="0"/>
        <v>0</v>
      </c>
      <c r="L48" s="56">
        <f>'[4]July 2025'!S48</f>
        <v>5</v>
      </c>
      <c r="M48" s="56" t="s">
        <v>182</v>
      </c>
      <c r="N48" s="56"/>
      <c r="O48" s="56"/>
      <c r="P48" s="56"/>
      <c r="Q48" s="56">
        <f t="shared" si="1"/>
        <v>5</v>
      </c>
      <c r="R48" s="56">
        <v>1</v>
      </c>
      <c r="S48" s="56">
        <f>Q48-R48</f>
        <v>4</v>
      </c>
      <c r="T48" s="57" t="s">
        <v>1066</v>
      </c>
    </row>
    <row r="49" spans="1:20" ht="20" customHeight="1">
      <c r="A49" s="58"/>
      <c r="B49" s="59">
        <v>42</v>
      </c>
      <c r="C49" s="60" t="s">
        <v>282</v>
      </c>
      <c r="D49" s="61" t="s">
        <v>535</v>
      </c>
      <c r="E49" s="61" t="s">
        <v>416</v>
      </c>
      <c r="F49" s="59">
        <v>4</v>
      </c>
      <c r="G49" s="74">
        <v>3</v>
      </c>
      <c r="H49" s="63">
        <v>2</v>
      </c>
      <c r="I49" s="63">
        <v>2</v>
      </c>
      <c r="J49" s="63">
        <v>1</v>
      </c>
      <c r="K49" s="64">
        <f t="shared" si="0"/>
        <v>1</v>
      </c>
      <c r="L49" s="65">
        <f>'[4]July 2025'!S49</f>
        <v>5</v>
      </c>
      <c r="M49" s="65"/>
      <c r="N49" s="65"/>
      <c r="O49" s="65"/>
      <c r="P49" s="65"/>
      <c r="Q49" s="65">
        <f t="shared" si="1"/>
        <v>5</v>
      </c>
      <c r="R49" s="65"/>
      <c r="S49" s="65">
        <f t="shared" si="2"/>
        <v>5</v>
      </c>
      <c r="T49" s="66" t="s">
        <v>182</v>
      </c>
    </row>
    <row r="50" spans="1:20" ht="20" customHeight="1">
      <c r="A50" s="48">
        <f>K50</f>
        <v>-2</v>
      </c>
      <c r="B50" s="49">
        <v>43</v>
      </c>
      <c r="C50" s="50" t="s">
        <v>291</v>
      </c>
      <c r="D50" s="51" t="s">
        <v>536</v>
      </c>
      <c r="E50" s="82" t="s">
        <v>259</v>
      </c>
      <c r="F50" s="52">
        <v>4</v>
      </c>
      <c r="G50" s="69">
        <v>4</v>
      </c>
      <c r="H50" s="54">
        <v>1</v>
      </c>
      <c r="I50" s="54">
        <v>2</v>
      </c>
      <c r="J50" s="54"/>
      <c r="K50" s="55">
        <f t="shared" si="0"/>
        <v>-2</v>
      </c>
      <c r="L50" s="56">
        <f>'[4]July 2025'!S50</f>
        <v>3</v>
      </c>
      <c r="M50" s="56"/>
      <c r="N50" s="56"/>
      <c r="O50" s="56"/>
      <c r="P50" s="56"/>
      <c r="Q50" s="56">
        <f t="shared" si="1"/>
        <v>3</v>
      </c>
      <c r="R50" s="56">
        <v>1</v>
      </c>
      <c r="S50" s="56">
        <f>Q50-R50</f>
        <v>2</v>
      </c>
      <c r="T50" s="57" t="s">
        <v>1067</v>
      </c>
    </row>
    <row r="51" spans="1:20" ht="20" customHeight="1">
      <c r="A51" s="58">
        <f>K51</f>
        <v>-2</v>
      </c>
      <c r="B51" s="59">
        <v>44</v>
      </c>
      <c r="C51" s="70" t="s">
        <v>537</v>
      </c>
      <c r="D51" s="71" t="s">
        <v>538</v>
      </c>
      <c r="E51" s="84" t="s">
        <v>539</v>
      </c>
      <c r="F51" s="73">
        <v>2</v>
      </c>
      <c r="G51" s="74">
        <v>2</v>
      </c>
      <c r="H51" s="63" t="s">
        <v>182</v>
      </c>
      <c r="I51" s="63"/>
      <c r="J51" s="63"/>
      <c r="K51" s="64">
        <f t="shared" si="0"/>
        <v>-2</v>
      </c>
      <c r="L51" s="65">
        <f>'[4]July 2025'!S51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'[4]July 2025'!S52</f>
        <v>2</v>
      </c>
      <c r="M52" s="56"/>
      <c r="N52" s="56"/>
      <c r="O52" s="56"/>
      <c r="P52" s="56"/>
      <c r="Q52" s="56">
        <f t="shared" si="1"/>
        <v>2</v>
      </c>
      <c r="R52" s="56"/>
      <c r="S52" s="56">
        <f t="shared" si="2"/>
        <v>2</v>
      </c>
      <c r="T52" s="57" t="s">
        <v>182</v>
      </c>
    </row>
    <row r="53" spans="1:20" ht="20" customHeight="1">
      <c r="A53" s="58" t="s">
        <v>182</v>
      </c>
      <c r="B53" s="59">
        <v>46</v>
      </c>
      <c r="C53" s="70" t="s">
        <v>280</v>
      </c>
      <c r="D53" s="71" t="s">
        <v>543</v>
      </c>
      <c r="E53" s="85" t="s">
        <v>544</v>
      </c>
      <c r="F53" s="73">
        <v>2</v>
      </c>
      <c r="G53" s="74">
        <v>2</v>
      </c>
      <c r="H53" s="63">
        <v>1</v>
      </c>
      <c r="I53" s="63"/>
      <c r="J53" s="63"/>
      <c r="K53" s="64">
        <f t="shared" si="0"/>
        <v>6</v>
      </c>
      <c r="L53" s="65">
        <f>'[4]July 2025'!S53</f>
        <v>8</v>
      </c>
      <c r="M53" s="65"/>
      <c r="N53" s="65"/>
      <c r="O53" s="65"/>
      <c r="P53" s="65"/>
      <c r="Q53" s="65">
        <f t="shared" si="1"/>
        <v>8</v>
      </c>
      <c r="R53" s="65"/>
      <c r="S53" s="65">
        <f t="shared" si="2"/>
        <v>8</v>
      </c>
      <c r="T53" s="66" t="s">
        <v>182</v>
      </c>
    </row>
    <row r="54" spans="1:20" ht="20" customHeight="1">
      <c r="A54" s="48">
        <f t="shared" ref="A54:A58" si="3">K54</f>
        <v>-1</v>
      </c>
      <c r="B54" s="49">
        <v>47</v>
      </c>
      <c r="C54" s="50" t="s">
        <v>545</v>
      </c>
      <c r="D54" s="51" t="s">
        <v>546</v>
      </c>
      <c r="E54" s="86" t="s">
        <v>547</v>
      </c>
      <c r="F54" s="52">
        <v>2</v>
      </c>
      <c r="G54" s="69">
        <v>2</v>
      </c>
      <c r="H54" s="54">
        <v>1</v>
      </c>
      <c r="I54" s="54"/>
      <c r="J54" s="54"/>
      <c r="K54" s="55">
        <f t="shared" si="0"/>
        <v>-1</v>
      </c>
      <c r="L54" s="56">
        <f>'[4]July 2025'!S54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'[4]July 2025'!S55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'[4]July 2025'!S56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'[4]July 2025'!S57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'[4]July 2025'!S58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5</v>
      </c>
      <c r="L59" s="65">
        <f>'[4]July 2025'!S59</f>
        <v>10</v>
      </c>
      <c r="M59" s="65"/>
      <c r="N59" s="65"/>
      <c r="O59" s="65"/>
      <c r="P59" s="65"/>
      <c r="Q59" s="65">
        <f t="shared" si="1"/>
        <v>10</v>
      </c>
      <c r="R59" s="65">
        <v>1</v>
      </c>
      <c r="S59" s="65">
        <f>Q59-R59</f>
        <v>9</v>
      </c>
      <c r="T59" s="66" t="s">
        <v>1901</v>
      </c>
    </row>
    <row r="60" spans="1:20" ht="20" customHeight="1">
      <c r="A60" s="48">
        <f>K60</f>
        <v>-1</v>
      </c>
      <c r="B60" s="49">
        <v>53</v>
      </c>
      <c r="C60" s="50" t="s">
        <v>560</v>
      </c>
      <c r="D60" s="51" t="s">
        <v>561</v>
      </c>
      <c r="E60" s="51" t="s">
        <v>562</v>
      </c>
      <c r="F60" s="52">
        <v>2</v>
      </c>
      <c r="G60" s="69">
        <v>2</v>
      </c>
      <c r="H60" s="54">
        <v>1</v>
      </c>
      <c r="I60" s="54" t="s">
        <v>182</v>
      </c>
      <c r="J60" s="54"/>
      <c r="K60" s="55">
        <f t="shared" si="0"/>
        <v>-1</v>
      </c>
      <c r="L60" s="56">
        <f>'[4]July 2025'!S60</f>
        <v>1</v>
      </c>
      <c r="M60" s="56"/>
      <c r="N60" s="56"/>
      <c r="O60" s="56"/>
      <c r="P60" s="56"/>
      <c r="Q60" s="56">
        <f t="shared" si="1"/>
        <v>1</v>
      </c>
      <c r="R60" s="56"/>
      <c r="S60" s="56">
        <f t="shared" si="2"/>
        <v>1</v>
      </c>
      <c r="T60" s="57" t="s">
        <v>182</v>
      </c>
    </row>
    <row r="61" spans="1:20" ht="20" customHeight="1">
      <c r="A61" s="58">
        <f>K61</f>
        <v>-9</v>
      </c>
      <c r="B61" s="59">
        <v>54</v>
      </c>
      <c r="C61" s="70" t="s">
        <v>279</v>
      </c>
      <c r="D61" s="71" t="s">
        <v>563</v>
      </c>
      <c r="E61" s="84" t="s">
        <v>173</v>
      </c>
      <c r="F61" s="73">
        <v>13</v>
      </c>
      <c r="G61" s="74">
        <v>2</v>
      </c>
      <c r="H61" s="63">
        <v>2</v>
      </c>
      <c r="I61" s="63">
        <v>3</v>
      </c>
      <c r="J61" s="63"/>
      <c r="K61" s="64">
        <f t="shared" si="0"/>
        <v>-9</v>
      </c>
      <c r="L61" s="65">
        <f>'[4]July 2025'!S61</f>
        <v>4</v>
      </c>
      <c r="M61" s="65"/>
      <c r="N61" s="65"/>
      <c r="O61" s="65"/>
      <c r="P61" s="65"/>
      <c r="Q61" s="65">
        <f t="shared" si="1"/>
        <v>4</v>
      </c>
      <c r="R61" s="65"/>
      <c r="S61" s="65">
        <f t="shared" si="2"/>
        <v>4</v>
      </c>
      <c r="T61" s="66" t="s">
        <v>182</v>
      </c>
    </row>
    <row r="62" spans="1:20" ht="20" customHeight="1">
      <c r="A62" s="48"/>
      <c r="B62" s="49">
        <v>55</v>
      </c>
      <c r="C62" s="50" t="s">
        <v>335</v>
      </c>
      <c r="D62" s="51" t="s">
        <v>565</v>
      </c>
      <c r="E62" s="86" t="s">
        <v>276</v>
      </c>
      <c r="F62" s="52">
        <v>2</v>
      </c>
      <c r="G62" s="69">
        <v>2</v>
      </c>
      <c r="H62" s="54">
        <v>1</v>
      </c>
      <c r="I62" s="54">
        <v>1</v>
      </c>
      <c r="J62" s="54"/>
      <c r="K62" s="55">
        <f t="shared" si="0"/>
        <v>0</v>
      </c>
      <c r="L62" s="56">
        <f>'[4]July 2025'!S62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'[4]July 2025'!S63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'[4]July 2025'!S64</f>
        <v>5</v>
      </c>
      <c r="M64" s="56"/>
      <c r="N64" s="56"/>
      <c r="O64" s="56"/>
      <c r="P64" s="56"/>
      <c r="Q64" s="56">
        <f t="shared" si="1"/>
        <v>5</v>
      </c>
      <c r="R64" s="56"/>
      <c r="S64" s="56">
        <f t="shared" si="2"/>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'[4]July 2025'!S65</f>
        <v>5</v>
      </c>
      <c r="M65" s="65"/>
      <c r="N65" s="65"/>
      <c r="O65" s="65"/>
      <c r="P65" s="65"/>
      <c r="Q65" s="65">
        <f t="shared" si="1"/>
        <v>5</v>
      </c>
      <c r="R65" s="65"/>
      <c r="S65" s="65">
        <f t="shared" si="2"/>
        <v>5</v>
      </c>
      <c r="T65" s="66" t="s">
        <v>182</v>
      </c>
      <c r="U65" s="33" t="s">
        <v>182</v>
      </c>
    </row>
    <row r="66" spans="1:21" ht="20" customHeight="1">
      <c r="A66" s="48"/>
      <c r="B66" s="49">
        <v>59</v>
      </c>
      <c r="C66" s="50" t="s">
        <v>364</v>
      </c>
      <c r="D66" s="51" t="s">
        <v>571</v>
      </c>
      <c r="E66" s="51" t="s">
        <v>572</v>
      </c>
      <c r="F66" s="52">
        <v>12</v>
      </c>
      <c r="G66" s="69">
        <v>1</v>
      </c>
      <c r="H66" s="54">
        <v>2</v>
      </c>
      <c r="I66" s="54">
        <v>8</v>
      </c>
      <c r="J66" s="54">
        <v>12</v>
      </c>
      <c r="K66" s="55">
        <f t="shared" si="0"/>
        <v>10</v>
      </c>
      <c r="L66" s="56">
        <f>'[4]July 2025'!S66</f>
        <v>22</v>
      </c>
      <c r="M66" s="56"/>
      <c r="N66" s="56"/>
      <c r="O66" s="56"/>
      <c r="P66" s="56"/>
      <c r="Q66" s="56">
        <f t="shared" si="1"/>
        <v>22</v>
      </c>
      <c r="R66" s="56"/>
      <c r="S66" s="56">
        <f t="shared" si="2"/>
        <v>22</v>
      </c>
      <c r="T66" s="57"/>
    </row>
    <row r="67" spans="1:21" ht="20" customHeight="1">
      <c r="A67" s="58">
        <f>K67</f>
        <v>-2</v>
      </c>
      <c r="B67" s="59">
        <v>60</v>
      </c>
      <c r="C67" s="70" t="s">
        <v>363</v>
      </c>
      <c r="D67" s="71" t="s">
        <v>573</v>
      </c>
      <c r="E67" s="71" t="s">
        <v>167</v>
      </c>
      <c r="F67" s="73">
        <v>16</v>
      </c>
      <c r="G67" s="74">
        <v>2</v>
      </c>
      <c r="H67" s="63">
        <v>3</v>
      </c>
      <c r="I67" s="63">
        <v>5</v>
      </c>
      <c r="J67" s="63">
        <v>6</v>
      </c>
      <c r="K67" s="64">
        <f t="shared" si="0"/>
        <v>-2</v>
      </c>
      <c r="L67" s="65">
        <f>'[4]July 2025'!S67</f>
        <v>13</v>
      </c>
      <c r="M67" s="65">
        <v>1</v>
      </c>
      <c r="N67" s="65"/>
      <c r="O67" s="65"/>
      <c r="P67" s="65"/>
      <c r="Q67" s="65">
        <f>L67+M67</f>
        <v>14</v>
      </c>
      <c r="R67" s="65"/>
      <c r="S67" s="65">
        <f t="shared" si="2"/>
        <v>14</v>
      </c>
      <c r="T67" s="66" t="s">
        <v>1068</v>
      </c>
    </row>
    <row r="68" spans="1:21" ht="20" customHeight="1">
      <c r="A68" s="48"/>
      <c r="B68" s="49">
        <v>61</v>
      </c>
      <c r="C68" s="50" t="s">
        <v>575</v>
      </c>
      <c r="D68" s="51" t="s">
        <v>576</v>
      </c>
      <c r="E68" s="51" t="s">
        <v>577</v>
      </c>
      <c r="F68" s="52">
        <v>18</v>
      </c>
      <c r="G68" s="69">
        <v>4</v>
      </c>
      <c r="H68" s="54">
        <v>7</v>
      </c>
      <c r="I68" s="54">
        <v>7</v>
      </c>
      <c r="J68" s="54">
        <v>11</v>
      </c>
      <c r="K68" s="55">
        <f t="shared" si="0"/>
        <v>7</v>
      </c>
      <c r="L68" s="56">
        <f>'[4]July 2025'!S68</f>
        <v>25</v>
      </c>
      <c r="M68" s="56"/>
      <c r="N68" s="56"/>
      <c r="O68" s="56"/>
      <c r="P68" s="56"/>
      <c r="Q68" s="56">
        <f t="shared" si="1"/>
        <v>25</v>
      </c>
      <c r="R68" s="56"/>
      <c r="S68" s="56">
        <f t="shared" si="2"/>
        <v>25</v>
      </c>
      <c r="T68" s="57"/>
    </row>
    <row r="69" spans="1:21" ht="20" customHeight="1">
      <c r="A69" s="58">
        <f>K69</f>
        <v>-1</v>
      </c>
      <c r="B69" s="59">
        <v>62</v>
      </c>
      <c r="C69" s="70" t="s">
        <v>390</v>
      </c>
      <c r="D69" s="71" t="s">
        <v>579</v>
      </c>
      <c r="E69" s="71" t="s">
        <v>50</v>
      </c>
      <c r="F69" s="73">
        <v>4</v>
      </c>
      <c r="G69" s="74">
        <v>3</v>
      </c>
      <c r="H69" s="63">
        <v>1</v>
      </c>
      <c r="I69" s="63">
        <v>2</v>
      </c>
      <c r="J69" s="63"/>
      <c r="K69" s="64">
        <f t="shared" si="0"/>
        <v>-1</v>
      </c>
      <c r="L69" s="65">
        <f>'[4]July 2025'!S69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'[4]July 2025'!S70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2</v>
      </c>
      <c r="L71" s="65">
        <f>'[4]July 2025'!S71</f>
        <v>11</v>
      </c>
      <c r="M71" s="65"/>
      <c r="N71" s="65"/>
      <c r="O71" s="65"/>
      <c r="P71" s="65"/>
      <c r="Q71" s="65">
        <f t="shared" si="1"/>
        <v>11</v>
      </c>
      <c r="R71" s="65">
        <v>1</v>
      </c>
      <c r="S71" s="65">
        <f>Q71-R71</f>
        <v>10</v>
      </c>
      <c r="T71" s="66" t="s">
        <v>1069</v>
      </c>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'[4]July 2025'!S72</f>
        <v>0</v>
      </c>
      <c r="M72" s="56"/>
      <c r="N72" s="56"/>
      <c r="O72" s="56"/>
      <c r="P72" s="56"/>
      <c r="Q72" s="56">
        <f t="shared" si="1"/>
        <v>0</v>
      </c>
      <c r="R72" s="56"/>
      <c r="S72" s="56">
        <f t="shared" si="2"/>
        <v>0</v>
      </c>
      <c r="T72" s="57"/>
    </row>
    <row r="73" spans="1:21" ht="20" customHeight="1">
      <c r="A73" s="58">
        <f t="shared" si="4"/>
        <v>-3</v>
      </c>
      <c r="B73" s="59">
        <v>66</v>
      </c>
      <c r="C73" s="70" t="s">
        <v>287</v>
      </c>
      <c r="D73" s="71" t="s">
        <v>587</v>
      </c>
      <c r="E73" s="71" t="s">
        <v>588</v>
      </c>
      <c r="F73" s="73">
        <v>6</v>
      </c>
      <c r="G73" s="74">
        <v>4</v>
      </c>
      <c r="H73" s="63">
        <v>2</v>
      </c>
      <c r="I73" s="63">
        <v>3</v>
      </c>
      <c r="J73" s="63"/>
      <c r="K73" s="64">
        <f t="shared" si="5"/>
        <v>-3</v>
      </c>
      <c r="L73" s="65">
        <f>'[4]July 2025'!S73</f>
        <v>4</v>
      </c>
      <c r="M73" s="65"/>
      <c r="N73" s="65"/>
      <c r="O73" s="65"/>
      <c r="P73" s="65"/>
      <c r="Q73" s="65">
        <f t="shared" si="1"/>
        <v>4</v>
      </c>
      <c r="R73" s="65">
        <v>1</v>
      </c>
      <c r="S73" s="65">
        <f>Q73-R73</f>
        <v>3</v>
      </c>
      <c r="T73" s="66" t="s">
        <v>1070</v>
      </c>
    </row>
    <row r="74" spans="1:21" ht="20" customHeight="1">
      <c r="A74" s="48">
        <f t="shared" si="4"/>
        <v>-2</v>
      </c>
      <c r="B74" s="49">
        <v>67</v>
      </c>
      <c r="C74" s="50" t="s">
        <v>302</v>
      </c>
      <c r="D74" s="88" t="s">
        <v>589</v>
      </c>
      <c r="E74" s="88" t="s">
        <v>267</v>
      </c>
      <c r="F74" s="52">
        <v>8</v>
      </c>
      <c r="G74" s="69">
        <v>4</v>
      </c>
      <c r="H74" s="54">
        <v>1</v>
      </c>
      <c r="I74" s="54">
        <v>3</v>
      </c>
      <c r="J74" s="54"/>
      <c r="K74" s="55">
        <f t="shared" si="5"/>
        <v>-2</v>
      </c>
      <c r="L74" s="56">
        <f>'[4]July 2025'!S74</f>
        <v>6</v>
      </c>
      <c r="M74" s="56"/>
      <c r="N74" s="56"/>
      <c r="O74" s="56"/>
      <c r="P74" s="56"/>
      <c r="Q74" s="56">
        <f t="shared" ref="Q74:Q137" si="6">L74</f>
        <v>6</v>
      </c>
      <c r="R74" s="56"/>
      <c r="S74" s="56">
        <f t="shared" ref="S74:S137" si="7">Q74</f>
        <v>6</v>
      </c>
      <c r="T74" s="57" t="s">
        <v>182</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'[4]July 2025'!S75</f>
        <v>1</v>
      </c>
      <c r="M75" s="65"/>
      <c r="N75" s="65"/>
      <c r="O75" s="65"/>
      <c r="P75" s="65"/>
      <c r="Q75" s="65">
        <f t="shared" si="6"/>
        <v>1</v>
      </c>
      <c r="R75" s="65"/>
      <c r="S75" s="65">
        <f t="shared" si="7"/>
        <v>1</v>
      </c>
      <c r="T75" s="66" t="s">
        <v>182</v>
      </c>
    </row>
    <row r="76" spans="1:21" ht="20" customHeight="1">
      <c r="A76" s="48">
        <f t="shared" si="4"/>
        <v>-4</v>
      </c>
      <c r="B76" s="49">
        <v>69</v>
      </c>
      <c r="C76" s="90" t="s">
        <v>593</v>
      </c>
      <c r="D76" s="67" t="s">
        <v>594</v>
      </c>
      <c r="E76" s="91" t="s">
        <v>595</v>
      </c>
      <c r="F76" s="68">
        <v>4</v>
      </c>
      <c r="G76" s="69">
        <v>4</v>
      </c>
      <c r="H76" s="54"/>
      <c r="I76" s="54"/>
      <c r="J76" s="54"/>
      <c r="K76" s="55">
        <f t="shared" si="5"/>
        <v>-4</v>
      </c>
      <c r="L76" s="56">
        <f>'[4]July 2025'!S76</f>
        <v>0</v>
      </c>
      <c r="M76" s="56"/>
      <c r="N76" s="56"/>
      <c r="O76" s="56"/>
      <c r="P76" s="56"/>
      <c r="Q76" s="56">
        <f t="shared" si="6"/>
        <v>0</v>
      </c>
      <c r="R76" s="56"/>
      <c r="S76" s="56">
        <f t="shared" si="7"/>
        <v>0</v>
      </c>
      <c r="T76" s="57"/>
    </row>
    <row r="77" spans="1:21" ht="20" customHeight="1">
      <c r="A77" s="58" t="s">
        <v>182</v>
      </c>
      <c r="B77" s="59">
        <v>70</v>
      </c>
      <c r="C77" s="70" t="s">
        <v>357</v>
      </c>
      <c r="D77" s="71" t="s">
        <v>596</v>
      </c>
      <c r="E77" s="71" t="s">
        <v>147</v>
      </c>
      <c r="F77" s="73">
        <v>8</v>
      </c>
      <c r="G77" s="74">
        <v>1</v>
      </c>
      <c r="H77" s="63">
        <v>2</v>
      </c>
      <c r="I77" s="63">
        <v>2</v>
      </c>
      <c r="J77" s="63">
        <v>4</v>
      </c>
      <c r="K77" s="64">
        <f t="shared" si="5"/>
        <v>0</v>
      </c>
      <c r="L77" s="65">
        <f>'[4]July 2025'!S77</f>
        <v>8</v>
      </c>
      <c r="M77" s="65"/>
      <c r="N77" s="65"/>
      <c r="O77" s="65"/>
      <c r="P77" s="65"/>
      <c r="Q77" s="65">
        <f t="shared" si="6"/>
        <v>8</v>
      </c>
      <c r="R77" s="65"/>
      <c r="S77" s="65">
        <f t="shared" si="7"/>
        <v>8</v>
      </c>
      <c r="T77" s="66" t="s">
        <v>182</v>
      </c>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'[4]July 2025'!S78</f>
        <v>8</v>
      </c>
      <c r="M78" s="56"/>
      <c r="N78" s="56"/>
      <c r="O78" s="56"/>
      <c r="P78" s="56"/>
      <c r="Q78" s="56">
        <f t="shared" si="6"/>
        <v>8</v>
      </c>
      <c r="R78" s="56"/>
      <c r="S78" s="56">
        <f t="shared" si="7"/>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'[4]July 2025'!S79</f>
        <v>5</v>
      </c>
      <c r="M79" s="65"/>
      <c r="N79" s="65"/>
      <c r="O79" s="65"/>
      <c r="P79" s="65"/>
      <c r="Q79" s="65">
        <f t="shared" si="6"/>
        <v>5</v>
      </c>
      <c r="R79" s="65"/>
      <c r="S79" s="65">
        <f t="shared" si="7"/>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'[4]July 2025'!S80</f>
        <v>1</v>
      </c>
      <c r="M80" s="56"/>
      <c r="N80" s="56"/>
      <c r="O80" s="56"/>
      <c r="P80" s="56"/>
      <c r="Q80" s="56">
        <f t="shared" si="6"/>
        <v>1</v>
      </c>
      <c r="R80" s="56"/>
      <c r="S80" s="56">
        <f t="shared" si="7"/>
        <v>1</v>
      </c>
      <c r="T80" s="57" t="s">
        <v>182</v>
      </c>
    </row>
    <row r="81" spans="1:20" ht="20" customHeight="1">
      <c r="A81" s="58"/>
      <c r="B81" s="59">
        <v>74</v>
      </c>
      <c r="C81" s="70" t="s">
        <v>346</v>
      </c>
      <c r="D81" s="71" t="s">
        <v>605</v>
      </c>
      <c r="E81" s="71" t="s">
        <v>121</v>
      </c>
      <c r="F81" s="73">
        <v>17</v>
      </c>
      <c r="G81" s="74">
        <v>4</v>
      </c>
      <c r="H81" s="63">
        <v>6</v>
      </c>
      <c r="I81" s="63">
        <v>7</v>
      </c>
      <c r="J81" s="63">
        <v>5</v>
      </c>
      <c r="K81" s="64">
        <f t="shared" si="5"/>
        <v>1</v>
      </c>
      <c r="L81" s="65">
        <f>'[4]July 2025'!S81</f>
        <v>18</v>
      </c>
      <c r="M81" s="65"/>
      <c r="N81" s="65"/>
      <c r="O81" s="65"/>
      <c r="P81" s="65"/>
      <c r="Q81" s="65">
        <f t="shared" si="6"/>
        <v>18</v>
      </c>
      <c r="R81" s="65"/>
      <c r="S81" s="65">
        <f t="shared" si="7"/>
        <v>18</v>
      </c>
      <c r="T81" s="66" t="s">
        <v>182</v>
      </c>
    </row>
    <row r="82" spans="1:20" ht="20" customHeight="1">
      <c r="A82" s="48"/>
      <c r="B82" s="49">
        <v>75</v>
      </c>
      <c r="C82" s="50" t="s">
        <v>347</v>
      </c>
      <c r="D82" s="51" t="s">
        <v>606</v>
      </c>
      <c r="E82" s="51" t="s">
        <v>124</v>
      </c>
      <c r="F82" s="52">
        <v>17</v>
      </c>
      <c r="G82" s="69">
        <v>2</v>
      </c>
      <c r="H82" s="54">
        <v>10</v>
      </c>
      <c r="I82" s="54">
        <v>6</v>
      </c>
      <c r="J82" s="54">
        <v>7</v>
      </c>
      <c r="K82" s="55">
        <f t="shared" si="5"/>
        <v>7</v>
      </c>
      <c r="L82" s="56">
        <f>'[4]July 2025'!S82</f>
        <v>23</v>
      </c>
      <c r="M82" s="56">
        <v>1</v>
      </c>
      <c r="N82" s="56"/>
      <c r="O82" s="56"/>
      <c r="P82" s="56"/>
      <c r="Q82" s="56">
        <f>L82+M82</f>
        <v>24</v>
      </c>
      <c r="R82" s="56"/>
      <c r="S82" s="56">
        <f t="shared" si="7"/>
        <v>24</v>
      </c>
      <c r="T82" s="57" t="s">
        <v>1068</v>
      </c>
    </row>
    <row r="83" spans="1:20" ht="20" customHeight="1">
      <c r="A83" s="58"/>
      <c r="B83" s="59">
        <v>76</v>
      </c>
      <c r="C83" s="60" t="s">
        <v>348</v>
      </c>
      <c r="D83" s="61" t="s">
        <v>608</v>
      </c>
      <c r="E83" s="61" t="s">
        <v>206</v>
      </c>
      <c r="F83" s="59">
        <v>10</v>
      </c>
      <c r="G83" s="74">
        <v>2</v>
      </c>
      <c r="H83" s="63">
        <v>3</v>
      </c>
      <c r="I83" s="63">
        <v>6</v>
      </c>
      <c r="J83" s="63">
        <v>7</v>
      </c>
      <c r="K83" s="64">
        <f t="shared" si="5"/>
        <v>6</v>
      </c>
      <c r="L83" s="65">
        <f>'[4]July 2025'!S83</f>
        <v>16</v>
      </c>
      <c r="M83" s="65"/>
      <c r="N83" s="65"/>
      <c r="O83" s="65"/>
      <c r="P83" s="65"/>
      <c r="Q83" s="65">
        <f t="shared" si="6"/>
        <v>16</v>
      </c>
      <c r="R83" s="65"/>
      <c r="S83" s="65">
        <f t="shared" si="7"/>
        <v>16</v>
      </c>
      <c r="T83" s="66" t="s">
        <v>182</v>
      </c>
    </row>
    <row r="84" spans="1:20" ht="20" customHeight="1">
      <c r="A84" s="48">
        <f>K84</f>
        <v>-2</v>
      </c>
      <c r="B84" s="49">
        <v>77</v>
      </c>
      <c r="C84" s="50" t="s">
        <v>352</v>
      </c>
      <c r="D84" s="51" t="s">
        <v>610</v>
      </c>
      <c r="E84" s="51" t="s">
        <v>131</v>
      </c>
      <c r="F84" s="52">
        <v>4</v>
      </c>
      <c r="G84" s="69">
        <v>1</v>
      </c>
      <c r="H84" s="54">
        <v>1</v>
      </c>
      <c r="I84" s="54">
        <v>2</v>
      </c>
      <c r="J84" s="54"/>
      <c r="K84" s="55">
        <f t="shared" si="5"/>
        <v>-2</v>
      </c>
      <c r="L84" s="56">
        <f>'[4]July 2025'!S84</f>
        <v>2</v>
      </c>
      <c r="M84" s="56"/>
      <c r="N84" s="56"/>
      <c r="O84" s="56"/>
      <c r="P84" s="56"/>
      <c r="Q84" s="56">
        <f t="shared" si="6"/>
        <v>2</v>
      </c>
      <c r="R84" s="56"/>
      <c r="S84" s="56">
        <f t="shared" si="7"/>
        <v>2</v>
      </c>
      <c r="T84" s="57" t="s">
        <v>182</v>
      </c>
    </row>
    <row r="85" spans="1:20" ht="20" customHeight="1">
      <c r="A85" s="58" t="s">
        <v>182</v>
      </c>
      <c r="B85" s="59">
        <v>78</v>
      </c>
      <c r="C85" s="70" t="s">
        <v>322</v>
      </c>
      <c r="D85" s="71" t="s">
        <v>611</v>
      </c>
      <c r="E85" s="71" t="s">
        <v>612</v>
      </c>
      <c r="F85" s="73">
        <v>6</v>
      </c>
      <c r="G85" s="74">
        <v>2</v>
      </c>
      <c r="H85" s="63">
        <v>1</v>
      </c>
      <c r="I85" s="63">
        <v>2</v>
      </c>
      <c r="J85" s="63"/>
      <c r="K85" s="64">
        <f t="shared" si="5"/>
        <v>0</v>
      </c>
      <c r="L85" s="65">
        <f>'[4]July 2025'!S85</f>
        <v>6</v>
      </c>
      <c r="M85" s="65"/>
      <c r="N85" s="65"/>
      <c r="O85" s="65"/>
      <c r="P85" s="65"/>
      <c r="Q85" s="65">
        <f t="shared" si="6"/>
        <v>6</v>
      </c>
      <c r="R85" s="65"/>
      <c r="S85" s="65">
        <f t="shared" si="7"/>
        <v>6</v>
      </c>
      <c r="T85" s="66" t="s">
        <v>182</v>
      </c>
    </row>
    <row r="86" spans="1:20" ht="20" customHeight="1">
      <c r="A86" s="48">
        <f>K86</f>
        <v>-3</v>
      </c>
      <c r="B86" s="49">
        <v>79</v>
      </c>
      <c r="C86" s="50" t="s">
        <v>614</v>
      </c>
      <c r="D86" s="51" t="s">
        <v>615</v>
      </c>
      <c r="E86" s="51" t="s">
        <v>616</v>
      </c>
      <c r="F86" s="52">
        <v>4</v>
      </c>
      <c r="G86" s="69">
        <v>1</v>
      </c>
      <c r="H86" s="54">
        <v>1</v>
      </c>
      <c r="I86" s="54"/>
      <c r="J86" s="54"/>
      <c r="K86" s="55">
        <f t="shared" si="5"/>
        <v>-3</v>
      </c>
      <c r="L86" s="56">
        <f>'[4]July 2025'!S86</f>
        <v>1</v>
      </c>
      <c r="M86" s="56"/>
      <c r="N86" s="56"/>
      <c r="O86" s="56"/>
      <c r="P86" s="56"/>
      <c r="Q86" s="56">
        <f t="shared" si="6"/>
        <v>1</v>
      </c>
      <c r="R86" s="56"/>
      <c r="S86" s="56">
        <f t="shared" si="7"/>
        <v>1</v>
      </c>
      <c r="T86" s="57"/>
    </row>
    <row r="87" spans="1:20" ht="20" customHeight="1">
      <c r="A87" s="58"/>
      <c r="B87" s="59">
        <v>80</v>
      </c>
      <c r="C87" s="70" t="s">
        <v>617</v>
      </c>
      <c r="D87" s="71" t="s">
        <v>618</v>
      </c>
      <c r="E87" s="72" t="s">
        <v>619</v>
      </c>
      <c r="F87" s="73">
        <v>10</v>
      </c>
      <c r="G87" s="74">
        <v>4</v>
      </c>
      <c r="H87" s="63">
        <v>5</v>
      </c>
      <c r="I87" s="63">
        <v>5</v>
      </c>
      <c r="J87" s="63"/>
      <c r="K87" s="64">
        <f t="shared" si="5"/>
        <v>0</v>
      </c>
      <c r="L87" s="65">
        <f>'[4]July 2025'!S87</f>
        <v>10</v>
      </c>
      <c r="M87" s="65"/>
      <c r="N87" s="65"/>
      <c r="O87" s="65"/>
      <c r="P87" s="65"/>
      <c r="Q87" s="65">
        <f t="shared" si="6"/>
        <v>10</v>
      </c>
      <c r="R87" s="65"/>
      <c r="S87" s="65">
        <f t="shared" si="7"/>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'[4]July 2025'!S88</f>
        <v>1</v>
      </c>
      <c r="M88" s="56"/>
      <c r="N88" s="56"/>
      <c r="O88" s="56"/>
      <c r="P88" s="56"/>
      <c r="Q88" s="56">
        <f t="shared" si="6"/>
        <v>1</v>
      </c>
      <c r="R88" s="56"/>
      <c r="S88" s="56">
        <f t="shared" si="7"/>
        <v>1</v>
      </c>
      <c r="T88" s="57"/>
    </row>
    <row r="89" spans="1:20" ht="20" customHeight="1">
      <c r="A89" s="58">
        <f>K89</f>
        <v>-2</v>
      </c>
      <c r="B89" s="59">
        <v>82</v>
      </c>
      <c r="C89" s="70" t="s">
        <v>623</v>
      </c>
      <c r="D89" s="71" t="s">
        <v>624</v>
      </c>
      <c r="E89" s="71" t="s">
        <v>625</v>
      </c>
      <c r="F89" s="73">
        <v>10</v>
      </c>
      <c r="G89" s="74">
        <v>4</v>
      </c>
      <c r="H89" s="63">
        <v>5</v>
      </c>
      <c r="I89" s="63">
        <v>4</v>
      </c>
      <c r="J89" s="63"/>
      <c r="K89" s="64">
        <f t="shared" si="5"/>
        <v>-2</v>
      </c>
      <c r="L89" s="65">
        <f>'[4]July 2025'!S89</f>
        <v>9</v>
      </c>
      <c r="M89" s="65"/>
      <c r="N89" s="65"/>
      <c r="O89" s="65"/>
      <c r="P89" s="65"/>
      <c r="Q89" s="65">
        <f t="shared" si="6"/>
        <v>9</v>
      </c>
      <c r="R89" s="65">
        <v>1</v>
      </c>
      <c r="S89" s="65">
        <f>Q89-R89</f>
        <v>8</v>
      </c>
      <c r="T89" s="66" t="s">
        <v>1071</v>
      </c>
    </row>
    <row r="90" spans="1:20" ht="20" customHeight="1">
      <c r="A90" s="48" t="s">
        <v>182</v>
      </c>
      <c r="B90" s="49">
        <v>83</v>
      </c>
      <c r="C90" s="50" t="s">
        <v>626</v>
      </c>
      <c r="D90" s="51" t="s">
        <v>627</v>
      </c>
      <c r="E90" s="51" t="s">
        <v>628</v>
      </c>
      <c r="F90" s="52">
        <v>26</v>
      </c>
      <c r="G90" s="69">
        <v>4</v>
      </c>
      <c r="H90" s="412" t="s">
        <v>629</v>
      </c>
      <c r="I90" s="413"/>
      <c r="J90" s="414"/>
      <c r="K90" s="55">
        <f t="shared" si="5"/>
        <v>1</v>
      </c>
      <c r="L90" s="56">
        <f>'[4]July 2025'!S90</f>
        <v>25</v>
      </c>
      <c r="M90" s="56">
        <v>2</v>
      </c>
      <c r="N90" s="56"/>
      <c r="O90" s="56"/>
      <c r="P90" s="56"/>
      <c r="Q90" s="56">
        <f>L90+M90</f>
        <v>27</v>
      </c>
      <c r="R90" s="56"/>
      <c r="S90" s="56">
        <f t="shared" si="7"/>
        <v>27</v>
      </c>
      <c r="T90" s="160" t="s">
        <v>1072</v>
      </c>
    </row>
    <row r="91" spans="1:20" ht="20" customHeight="1">
      <c r="A91" s="58"/>
      <c r="B91" s="59">
        <v>84</v>
      </c>
      <c r="C91" s="70" t="s">
        <v>630</v>
      </c>
      <c r="D91" s="71" t="s">
        <v>631</v>
      </c>
      <c r="E91" s="71" t="s">
        <v>632</v>
      </c>
      <c r="F91" s="73">
        <v>50</v>
      </c>
      <c r="G91" s="74">
        <v>4</v>
      </c>
      <c r="H91" s="63"/>
      <c r="I91" s="63"/>
      <c r="J91" s="63"/>
      <c r="K91" s="64">
        <f t="shared" si="5"/>
        <v>0</v>
      </c>
      <c r="L91" s="65">
        <f>'[4]July 2025'!S91</f>
        <v>50</v>
      </c>
      <c r="M91" s="65"/>
      <c r="N91" s="65"/>
      <c r="O91" s="65"/>
      <c r="P91" s="65"/>
      <c r="Q91" s="65">
        <f t="shared" si="6"/>
        <v>50</v>
      </c>
      <c r="R91" s="65"/>
      <c r="S91" s="65">
        <f t="shared" si="7"/>
        <v>50</v>
      </c>
      <c r="T91" s="66"/>
    </row>
    <row r="92" spans="1:20" ht="20" customHeight="1">
      <c r="A92" s="48">
        <f>K92</f>
        <v>-1</v>
      </c>
      <c r="B92" s="49">
        <v>85</v>
      </c>
      <c r="C92" s="50" t="s">
        <v>361</v>
      </c>
      <c r="D92" s="51" t="s">
        <v>633</v>
      </c>
      <c r="E92" s="51" t="s">
        <v>161</v>
      </c>
      <c r="F92" s="52">
        <v>6</v>
      </c>
      <c r="G92" s="69">
        <v>4</v>
      </c>
      <c r="H92" s="54">
        <v>1</v>
      </c>
      <c r="I92" s="54">
        <v>2</v>
      </c>
      <c r="J92" s="54"/>
      <c r="K92" s="55">
        <f t="shared" si="5"/>
        <v>-1</v>
      </c>
      <c r="L92" s="56">
        <f>'[4]July 2025'!S92</f>
        <v>5</v>
      </c>
      <c r="M92" s="56"/>
      <c r="N92" s="56"/>
      <c r="O92" s="56"/>
      <c r="P92" s="56"/>
      <c r="Q92" s="56">
        <f t="shared" si="6"/>
        <v>5</v>
      </c>
      <c r="R92" s="56"/>
      <c r="S92" s="56">
        <f t="shared" si="7"/>
        <v>5</v>
      </c>
      <c r="T92" s="57"/>
    </row>
    <row r="93" spans="1:20" ht="20" customHeight="1">
      <c r="A93" s="58">
        <f>K93</f>
        <v>-10</v>
      </c>
      <c r="B93" s="59">
        <v>86</v>
      </c>
      <c r="C93" s="60" t="s">
        <v>635</v>
      </c>
      <c r="D93" s="61" t="s">
        <v>636</v>
      </c>
      <c r="E93" s="79" t="s">
        <v>637</v>
      </c>
      <c r="F93" s="59">
        <v>10</v>
      </c>
      <c r="G93" s="74">
        <v>4</v>
      </c>
      <c r="H93" s="63"/>
      <c r="I93" s="63"/>
      <c r="J93" s="63"/>
      <c r="K93" s="64">
        <f t="shared" si="5"/>
        <v>-10</v>
      </c>
      <c r="L93" s="65">
        <f>'[4]July 2025'!S93</f>
        <v>0</v>
      </c>
      <c r="M93" s="65"/>
      <c r="N93" s="65"/>
      <c r="O93" s="65"/>
      <c r="P93" s="65"/>
      <c r="Q93" s="65">
        <f t="shared" si="6"/>
        <v>0</v>
      </c>
      <c r="R93" s="65"/>
      <c r="S93" s="65">
        <f t="shared" si="7"/>
        <v>0</v>
      </c>
      <c r="T93" s="66"/>
    </row>
    <row r="94" spans="1:20" ht="20" customHeight="1">
      <c r="A94" s="48"/>
      <c r="B94" s="49">
        <v>87</v>
      </c>
      <c r="C94" s="50" t="s">
        <v>296</v>
      </c>
      <c r="D94" s="51" t="s">
        <v>638</v>
      </c>
      <c r="E94" s="51" t="s">
        <v>262</v>
      </c>
      <c r="F94" s="52">
        <v>10</v>
      </c>
      <c r="G94" s="89">
        <v>4</v>
      </c>
      <c r="H94" s="54"/>
      <c r="I94" s="54"/>
      <c r="J94" s="54"/>
      <c r="K94" s="55">
        <f t="shared" si="5"/>
        <v>0</v>
      </c>
      <c r="L94" s="56">
        <f>'[4]July 2025'!S94</f>
        <v>10</v>
      </c>
      <c r="M94" s="56"/>
      <c r="N94" s="56"/>
      <c r="O94" s="56"/>
      <c r="P94" s="56"/>
      <c r="Q94" s="56">
        <f t="shared" si="6"/>
        <v>10</v>
      </c>
      <c r="R94" s="56"/>
      <c r="S94" s="56">
        <f t="shared" si="7"/>
        <v>10</v>
      </c>
      <c r="T94" s="57"/>
    </row>
    <row r="95" spans="1:20" ht="20" customHeight="1">
      <c r="A95" s="58" t="s">
        <v>182</v>
      </c>
      <c r="B95" s="59">
        <v>88</v>
      </c>
      <c r="C95" s="70" t="s">
        <v>639</v>
      </c>
      <c r="D95" s="71" t="s">
        <v>640</v>
      </c>
      <c r="E95" s="72" t="s">
        <v>641</v>
      </c>
      <c r="F95" s="73">
        <v>10</v>
      </c>
      <c r="G95" s="74">
        <v>4</v>
      </c>
      <c r="H95" s="63" t="s">
        <v>182</v>
      </c>
      <c r="I95" s="63" t="s">
        <v>182</v>
      </c>
      <c r="J95" s="63"/>
      <c r="K95" s="64">
        <f t="shared" si="5"/>
        <v>0</v>
      </c>
      <c r="L95" s="65">
        <f>'[4]July 2025'!S95</f>
        <v>10</v>
      </c>
      <c r="M95" s="65"/>
      <c r="N95" s="65"/>
      <c r="O95" s="65"/>
      <c r="P95" s="65"/>
      <c r="Q95" s="65">
        <f t="shared" si="6"/>
        <v>10</v>
      </c>
      <c r="R95" s="65"/>
      <c r="S95" s="65">
        <f>Q95-R95</f>
        <v>10</v>
      </c>
      <c r="T95" s="66"/>
    </row>
    <row r="96" spans="1:20" ht="20" customHeight="1">
      <c r="A96" s="48"/>
      <c r="B96" s="49">
        <v>89</v>
      </c>
      <c r="C96" s="50" t="s">
        <v>394</v>
      </c>
      <c r="D96" s="51" t="s">
        <v>642</v>
      </c>
      <c r="E96" s="88" t="s">
        <v>643</v>
      </c>
      <c r="F96" s="52">
        <v>10</v>
      </c>
      <c r="G96" s="69">
        <v>4</v>
      </c>
      <c r="H96" s="54">
        <v>5</v>
      </c>
      <c r="I96" s="54">
        <v>5</v>
      </c>
      <c r="J96" s="54"/>
      <c r="K96" s="55">
        <f t="shared" si="5"/>
        <v>1</v>
      </c>
      <c r="L96" s="56">
        <f>'[4]July 2025'!S96</f>
        <v>11</v>
      </c>
      <c r="M96" s="56"/>
      <c r="N96" s="56"/>
      <c r="O96" s="56"/>
      <c r="P96" s="56"/>
      <c r="Q96" s="56">
        <f t="shared" si="6"/>
        <v>11</v>
      </c>
      <c r="R96" s="56"/>
      <c r="S96" s="56">
        <f t="shared" si="7"/>
        <v>11</v>
      </c>
      <c r="T96" s="57"/>
    </row>
    <row r="97" spans="1:20" ht="20" customHeight="1">
      <c r="A97" s="58"/>
      <c r="B97" s="59">
        <v>90</v>
      </c>
      <c r="C97" s="70" t="s">
        <v>286</v>
      </c>
      <c r="D97" s="71" t="s">
        <v>644</v>
      </c>
      <c r="E97" s="71" t="s">
        <v>284</v>
      </c>
      <c r="F97" s="73">
        <v>4</v>
      </c>
      <c r="G97" s="62">
        <v>4</v>
      </c>
      <c r="H97" s="63">
        <v>1</v>
      </c>
      <c r="I97" s="63">
        <v>1</v>
      </c>
      <c r="J97" s="63"/>
      <c r="K97" s="64">
        <f t="shared" si="5"/>
        <v>1</v>
      </c>
      <c r="L97" s="65">
        <f>'[4]July 2025'!S97</f>
        <v>5</v>
      </c>
      <c r="M97" s="65"/>
      <c r="N97" s="65"/>
      <c r="O97" s="65"/>
      <c r="P97" s="65"/>
      <c r="Q97" s="65">
        <f t="shared" si="6"/>
        <v>5</v>
      </c>
      <c r="R97" s="65"/>
      <c r="S97" s="65">
        <f t="shared" si="7"/>
        <v>5</v>
      </c>
      <c r="T97" s="66"/>
    </row>
    <row r="98" spans="1:20" ht="20" customHeight="1">
      <c r="A98" s="48"/>
      <c r="B98" s="49">
        <v>91</v>
      </c>
      <c r="C98" s="50" t="s">
        <v>645</v>
      </c>
      <c r="D98" s="51" t="s">
        <v>646</v>
      </c>
      <c r="E98" s="51" t="s">
        <v>647</v>
      </c>
      <c r="F98" s="52">
        <v>10</v>
      </c>
      <c r="G98" s="89">
        <v>4</v>
      </c>
      <c r="H98" s="54" t="s">
        <v>182</v>
      </c>
      <c r="I98" s="54" t="s">
        <v>182</v>
      </c>
      <c r="J98" s="54"/>
      <c r="K98" s="55">
        <f t="shared" si="5"/>
        <v>0</v>
      </c>
      <c r="L98" s="56">
        <f>'[4]July 2025'!S98</f>
        <v>10</v>
      </c>
      <c r="M98" s="56"/>
      <c r="N98" s="56"/>
      <c r="O98" s="56"/>
      <c r="P98" s="56"/>
      <c r="Q98" s="56">
        <f t="shared" si="6"/>
        <v>10</v>
      </c>
      <c r="R98" s="56"/>
      <c r="S98" s="56">
        <f t="shared" si="7"/>
        <v>10</v>
      </c>
      <c r="T98" s="57"/>
    </row>
    <row r="99" spans="1:20" ht="20" customHeight="1">
      <c r="A99" s="58"/>
      <c r="B99" s="59">
        <v>92</v>
      </c>
      <c r="C99" s="70" t="s">
        <v>648</v>
      </c>
      <c r="D99" s="71" t="s">
        <v>649</v>
      </c>
      <c r="E99" s="87" t="s">
        <v>650</v>
      </c>
      <c r="F99" s="73">
        <v>6</v>
      </c>
      <c r="G99" s="74">
        <v>4</v>
      </c>
      <c r="H99" s="63">
        <v>4</v>
      </c>
      <c r="I99" s="63">
        <v>7</v>
      </c>
      <c r="J99" s="63">
        <v>8</v>
      </c>
      <c r="K99" s="64">
        <f t="shared" si="5"/>
        <v>14</v>
      </c>
      <c r="L99" s="65">
        <f>'[4]July 2025'!S99</f>
        <v>20</v>
      </c>
      <c r="M99" s="65"/>
      <c r="N99" s="65"/>
      <c r="O99" s="65"/>
      <c r="P99" s="65"/>
      <c r="Q99" s="65">
        <f t="shared" si="6"/>
        <v>20</v>
      </c>
      <c r="R99" s="65"/>
      <c r="S99" s="65">
        <f t="shared" si="7"/>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'[4]July 2025'!S100</f>
        <v>4</v>
      </c>
      <c r="M100" s="56"/>
      <c r="N100" s="56"/>
      <c r="O100" s="56"/>
      <c r="P100" s="56"/>
      <c r="Q100" s="56">
        <f t="shared" si="6"/>
        <v>4</v>
      </c>
      <c r="R100" s="56"/>
      <c r="S100" s="56">
        <f t="shared" si="7"/>
        <v>4</v>
      </c>
      <c r="T100" s="57"/>
    </row>
    <row r="101" spans="1:20" ht="20" customHeight="1">
      <c r="A101" s="58" t="s">
        <v>182</v>
      </c>
      <c r="B101" s="59">
        <v>94</v>
      </c>
      <c r="C101" s="70" t="s">
        <v>654</v>
      </c>
      <c r="D101" s="71" t="s">
        <v>655</v>
      </c>
      <c r="E101" s="71" t="s">
        <v>656</v>
      </c>
      <c r="F101" s="73">
        <v>2</v>
      </c>
      <c r="G101" s="62">
        <v>2</v>
      </c>
      <c r="H101" s="63">
        <v>1</v>
      </c>
      <c r="I101" s="63"/>
      <c r="J101" s="63"/>
      <c r="K101" s="64">
        <f t="shared" si="5"/>
        <v>1</v>
      </c>
      <c r="L101" s="65">
        <f>'[4]July 2025'!S101</f>
        <v>3</v>
      </c>
      <c r="M101" s="65"/>
      <c r="N101" s="65"/>
      <c r="O101" s="65"/>
      <c r="P101" s="65"/>
      <c r="Q101" s="65">
        <f t="shared" si="6"/>
        <v>3</v>
      </c>
      <c r="R101" s="65"/>
      <c r="S101" s="65">
        <f t="shared" si="7"/>
        <v>3</v>
      </c>
      <c r="T101" s="66"/>
    </row>
    <row r="102" spans="1:20" ht="20" customHeight="1">
      <c r="A102" s="48">
        <f t="shared" ref="A102:A106" si="8">K102</f>
        <v>-3</v>
      </c>
      <c r="B102" s="49">
        <v>95</v>
      </c>
      <c r="C102" s="50" t="s">
        <v>657</v>
      </c>
      <c r="D102" s="51" t="s">
        <v>658</v>
      </c>
      <c r="E102" s="93" t="s">
        <v>258</v>
      </c>
      <c r="F102" s="52">
        <v>4</v>
      </c>
      <c r="G102" s="69">
        <v>4</v>
      </c>
      <c r="H102" s="54">
        <v>1</v>
      </c>
      <c r="I102" s="54" t="s">
        <v>182</v>
      </c>
      <c r="J102" s="54"/>
      <c r="K102" s="55">
        <f t="shared" si="5"/>
        <v>-3</v>
      </c>
      <c r="L102" s="56">
        <f>'[4]July 2025'!S102</f>
        <v>1</v>
      </c>
      <c r="M102" s="56"/>
      <c r="N102" s="56"/>
      <c r="O102" s="56"/>
      <c r="P102" s="56"/>
      <c r="Q102" s="56">
        <f t="shared" si="6"/>
        <v>1</v>
      </c>
      <c r="R102" s="56"/>
      <c r="S102" s="56">
        <f t="shared" si="7"/>
        <v>1</v>
      </c>
      <c r="T102" s="57" t="s">
        <v>182</v>
      </c>
    </row>
    <row r="103" spans="1:20" ht="20" customHeight="1">
      <c r="A103" s="58">
        <f t="shared" si="8"/>
        <v>-4</v>
      </c>
      <c r="B103" s="59">
        <v>96</v>
      </c>
      <c r="C103" s="60" t="s">
        <v>659</v>
      </c>
      <c r="D103" s="61" t="s">
        <v>660</v>
      </c>
      <c r="E103" s="61" t="s">
        <v>661</v>
      </c>
      <c r="F103" s="73">
        <v>4</v>
      </c>
      <c r="G103" s="74">
        <v>1</v>
      </c>
      <c r="H103" s="63" t="s">
        <v>182</v>
      </c>
      <c r="I103" s="63" t="s">
        <v>182</v>
      </c>
      <c r="J103" s="63"/>
      <c r="K103" s="64">
        <f t="shared" si="5"/>
        <v>-4</v>
      </c>
      <c r="L103" s="65">
        <f>'[4]July 2025'!S103</f>
        <v>0</v>
      </c>
      <c r="M103" s="65"/>
      <c r="N103" s="65"/>
      <c r="O103" s="65"/>
      <c r="P103" s="65"/>
      <c r="Q103" s="65">
        <f t="shared" si="6"/>
        <v>0</v>
      </c>
      <c r="R103" s="65"/>
      <c r="S103" s="65">
        <f t="shared" si="7"/>
        <v>0</v>
      </c>
      <c r="T103" s="66"/>
    </row>
    <row r="104" spans="1:20" ht="20" customHeight="1">
      <c r="A104" s="48">
        <f t="shared" si="8"/>
        <v>-2</v>
      </c>
      <c r="B104" s="49">
        <v>97</v>
      </c>
      <c r="C104" s="50" t="s">
        <v>290</v>
      </c>
      <c r="D104" s="51" t="s">
        <v>662</v>
      </c>
      <c r="E104" s="82" t="s">
        <v>42</v>
      </c>
      <c r="F104" s="52">
        <v>3</v>
      </c>
      <c r="G104" s="69">
        <v>2</v>
      </c>
      <c r="H104" s="54">
        <v>1</v>
      </c>
      <c r="I104" s="54">
        <v>2</v>
      </c>
      <c r="J104" s="54"/>
      <c r="K104" s="55">
        <f t="shared" si="5"/>
        <v>-2</v>
      </c>
      <c r="L104" s="56">
        <f>'[4]July 2025'!S104</f>
        <v>1</v>
      </c>
      <c r="M104" s="56"/>
      <c r="N104" s="56"/>
      <c r="O104" s="56"/>
      <c r="P104" s="56"/>
      <c r="Q104" s="56">
        <f t="shared" si="6"/>
        <v>1</v>
      </c>
      <c r="R104" s="56"/>
      <c r="S104" s="56">
        <f t="shared" si="7"/>
        <v>1</v>
      </c>
      <c r="T104" s="57" t="s">
        <v>182</v>
      </c>
    </row>
    <row r="105" spans="1:20" ht="20" customHeight="1">
      <c r="A105" s="58">
        <f t="shared" si="8"/>
        <v>-1</v>
      </c>
      <c r="B105" s="59">
        <v>98</v>
      </c>
      <c r="C105" s="70" t="s">
        <v>292</v>
      </c>
      <c r="D105" s="71" t="s">
        <v>663</v>
      </c>
      <c r="E105" s="71" t="s">
        <v>34</v>
      </c>
      <c r="F105" s="73">
        <v>4</v>
      </c>
      <c r="G105" s="74">
        <v>2</v>
      </c>
      <c r="H105" s="63">
        <v>2</v>
      </c>
      <c r="I105" s="63">
        <v>1</v>
      </c>
      <c r="J105" s="63"/>
      <c r="K105" s="64">
        <f t="shared" si="5"/>
        <v>-1</v>
      </c>
      <c r="L105" s="65">
        <f>'[4]July 2025'!S105</f>
        <v>3</v>
      </c>
      <c r="M105" s="65"/>
      <c r="N105" s="65"/>
      <c r="O105" s="65"/>
      <c r="P105" s="65"/>
      <c r="Q105" s="65">
        <f t="shared" si="6"/>
        <v>3</v>
      </c>
      <c r="R105" s="65"/>
      <c r="S105" s="65">
        <f t="shared" si="7"/>
        <v>3</v>
      </c>
      <c r="T105" s="66"/>
    </row>
    <row r="106" spans="1:20" ht="20" customHeight="1">
      <c r="A106" s="48">
        <f t="shared" si="8"/>
        <v>-2</v>
      </c>
      <c r="B106" s="49">
        <v>99</v>
      </c>
      <c r="C106" s="50" t="s">
        <v>343</v>
      </c>
      <c r="D106" s="51" t="s">
        <v>664</v>
      </c>
      <c r="E106" s="51" t="s">
        <v>111</v>
      </c>
      <c r="F106" s="52">
        <v>4</v>
      </c>
      <c r="G106" s="69">
        <v>1</v>
      </c>
      <c r="H106" s="54">
        <v>1</v>
      </c>
      <c r="I106" s="54">
        <v>1</v>
      </c>
      <c r="J106" s="54"/>
      <c r="K106" s="55">
        <f t="shared" si="5"/>
        <v>-2</v>
      </c>
      <c r="L106" s="56">
        <f>'[4]July 2025'!S106</f>
        <v>2</v>
      </c>
      <c r="M106" s="56"/>
      <c r="N106" s="56"/>
      <c r="O106" s="56"/>
      <c r="P106" s="56"/>
      <c r="Q106" s="56">
        <f t="shared" si="6"/>
        <v>2</v>
      </c>
      <c r="R106" s="56"/>
      <c r="S106" s="56">
        <f t="shared" si="7"/>
        <v>2</v>
      </c>
      <c r="T106" s="57"/>
    </row>
    <row r="107" spans="1:20" ht="20" customHeight="1">
      <c r="A107" s="58"/>
      <c r="B107" s="59">
        <v>100</v>
      </c>
      <c r="C107" s="60" t="s">
        <v>248</v>
      </c>
      <c r="D107" s="79" t="s">
        <v>665</v>
      </c>
      <c r="E107" s="61" t="s">
        <v>666</v>
      </c>
      <c r="F107" s="59">
        <v>4</v>
      </c>
      <c r="G107" s="74">
        <v>3</v>
      </c>
      <c r="H107" s="63">
        <v>1</v>
      </c>
      <c r="I107" s="63">
        <v>3</v>
      </c>
      <c r="J107" s="63"/>
      <c r="K107" s="64">
        <f t="shared" si="5"/>
        <v>1</v>
      </c>
      <c r="L107" s="65">
        <f>'[4]July 2025'!S107</f>
        <v>5</v>
      </c>
      <c r="M107" s="65"/>
      <c r="N107" s="65"/>
      <c r="O107" s="65"/>
      <c r="P107" s="65"/>
      <c r="Q107" s="65">
        <f t="shared" si="6"/>
        <v>5</v>
      </c>
      <c r="R107" s="65"/>
      <c r="S107" s="65">
        <f t="shared" si="7"/>
        <v>5</v>
      </c>
      <c r="T107" s="66" t="s">
        <v>182</v>
      </c>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'[4]July 2025'!S108</f>
        <v>4</v>
      </c>
      <c r="M108" s="56"/>
      <c r="N108" s="56"/>
      <c r="O108" s="56"/>
      <c r="P108" s="56"/>
      <c r="Q108" s="56">
        <f t="shared" si="6"/>
        <v>4</v>
      </c>
      <c r="R108" s="56"/>
      <c r="S108" s="56">
        <f t="shared" si="7"/>
        <v>4</v>
      </c>
      <c r="T108" s="57"/>
    </row>
    <row r="109" spans="1:20" ht="20" customHeight="1">
      <c r="A109" s="58" t="s">
        <v>182</v>
      </c>
      <c r="B109" s="59">
        <v>102</v>
      </c>
      <c r="C109" s="70" t="s">
        <v>344</v>
      </c>
      <c r="D109" s="71" t="s">
        <v>670</v>
      </c>
      <c r="E109" s="72" t="s">
        <v>671</v>
      </c>
      <c r="F109" s="73">
        <v>18</v>
      </c>
      <c r="G109" s="74">
        <v>1</v>
      </c>
      <c r="H109" s="63">
        <v>6</v>
      </c>
      <c r="I109" s="63">
        <v>6</v>
      </c>
      <c r="J109" s="63">
        <v>8</v>
      </c>
      <c r="K109" s="64">
        <f t="shared" si="5"/>
        <v>1</v>
      </c>
      <c r="L109" s="65">
        <f>'[4]July 2025'!S109</f>
        <v>20</v>
      </c>
      <c r="M109" s="65"/>
      <c r="N109" s="65"/>
      <c r="O109" s="65"/>
      <c r="P109" s="65"/>
      <c r="Q109" s="65">
        <f t="shared" si="6"/>
        <v>20</v>
      </c>
      <c r="R109" s="65">
        <v>1</v>
      </c>
      <c r="S109" s="65">
        <f>Q109-R109</f>
        <v>19</v>
      </c>
      <c r="T109" s="66" t="s">
        <v>1073</v>
      </c>
    </row>
    <row r="110" spans="1:20" ht="20" customHeight="1">
      <c r="A110" s="48">
        <f>K110</f>
        <v>-2</v>
      </c>
      <c r="B110" s="49">
        <v>103</v>
      </c>
      <c r="C110" s="50" t="s">
        <v>356</v>
      </c>
      <c r="D110" s="51" t="s">
        <v>672</v>
      </c>
      <c r="E110" s="51" t="s">
        <v>146</v>
      </c>
      <c r="F110" s="52">
        <v>6</v>
      </c>
      <c r="G110" s="69">
        <v>2</v>
      </c>
      <c r="H110" s="54">
        <v>1</v>
      </c>
      <c r="I110" s="54">
        <v>1</v>
      </c>
      <c r="J110" s="54">
        <v>2</v>
      </c>
      <c r="K110" s="55">
        <f t="shared" si="5"/>
        <v>-2</v>
      </c>
      <c r="L110" s="56">
        <f>'[4]July 2025'!S110</f>
        <v>4</v>
      </c>
      <c r="M110" s="56"/>
      <c r="N110" s="56"/>
      <c r="O110" s="56"/>
      <c r="P110" s="56"/>
      <c r="Q110" s="56">
        <f t="shared" si="6"/>
        <v>4</v>
      </c>
      <c r="R110" s="56"/>
      <c r="S110" s="56">
        <f t="shared" si="7"/>
        <v>4</v>
      </c>
      <c r="T110" s="57" t="s">
        <v>182</v>
      </c>
    </row>
    <row r="111" spans="1:20" ht="20" customHeight="1">
      <c r="A111" s="58">
        <f>K111</f>
        <v>-29</v>
      </c>
      <c r="B111" s="59">
        <v>104</v>
      </c>
      <c r="C111" s="70" t="s">
        <v>293</v>
      </c>
      <c r="D111" s="71" t="s">
        <v>674</v>
      </c>
      <c r="E111" s="83" t="s">
        <v>35</v>
      </c>
      <c r="F111" s="73">
        <v>63</v>
      </c>
      <c r="G111" s="74">
        <v>2</v>
      </c>
      <c r="H111" s="63"/>
      <c r="I111" s="63"/>
      <c r="J111" s="63"/>
      <c r="K111" s="64">
        <f t="shared" si="5"/>
        <v>-29</v>
      </c>
      <c r="L111" s="65">
        <f>'[4]July 2025'!S111</f>
        <v>34</v>
      </c>
      <c r="M111" s="65"/>
      <c r="N111" s="65"/>
      <c r="O111" s="65"/>
      <c r="P111" s="65"/>
      <c r="Q111" s="65">
        <f t="shared" si="6"/>
        <v>34</v>
      </c>
      <c r="R111" s="65"/>
      <c r="S111" s="65">
        <f t="shared" si="7"/>
        <v>34</v>
      </c>
      <c r="T111" s="66" t="s">
        <v>182</v>
      </c>
    </row>
    <row r="112" spans="1:20" ht="20" customHeight="1">
      <c r="A112" s="48">
        <f>K112</f>
        <v>-6</v>
      </c>
      <c r="B112" s="49">
        <v>105</v>
      </c>
      <c r="C112" s="50" t="s">
        <v>396</v>
      </c>
      <c r="D112" s="51" t="s">
        <v>675</v>
      </c>
      <c r="E112" s="51" t="s">
        <v>20</v>
      </c>
      <c r="F112" s="52">
        <v>27</v>
      </c>
      <c r="G112" s="69">
        <v>2</v>
      </c>
      <c r="H112" s="54"/>
      <c r="I112" s="54"/>
      <c r="J112" s="54"/>
      <c r="K112" s="55">
        <f t="shared" si="5"/>
        <v>-6</v>
      </c>
      <c r="L112" s="56">
        <f>'[4]July 2025'!S112</f>
        <v>21</v>
      </c>
      <c r="M112" s="56"/>
      <c r="N112" s="56"/>
      <c r="O112" s="56"/>
      <c r="P112" s="56"/>
      <c r="Q112" s="56">
        <f t="shared" si="6"/>
        <v>21</v>
      </c>
      <c r="R112" s="56"/>
      <c r="S112" s="56">
        <f t="shared" si="7"/>
        <v>21</v>
      </c>
      <c r="T112" s="57" t="s">
        <v>182</v>
      </c>
    </row>
    <row r="113" spans="1:20" ht="20" customHeight="1">
      <c r="A113" s="58"/>
      <c r="B113" s="59">
        <v>106</v>
      </c>
      <c r="C113" s="70" t="s">
        <v>398</v>
      </c>
      <c r="D113" s="71" t="s">
        <v>677</v>
      </c>
      <c r="E113" s="71" t="s">
        <v>25</v>
      </c>
      <c r="F113" s="73">
        <v>16</v>
      </c>
      <c r="G113" s="74">
        <v>2</v>
      </c>
      <c r="H113" s="63"/>
      <c r="I113" s="63"/>
      <c r="J113" s="63"/>
      <c r="K113" s="64">
        <f t="shared" si="5"/>
        <v>16</v>
      </c>
      <c r="L113" s="65">
        <f>'[4]July 2025'!S113</f>
        <v>32</v>
      </c>
      <c r="M113" s="65"/>
      <c r="N113" s="65"/>
      <c r="O113" s="65"/>
      <c r="P113" s="65"/>
      <c r="Q113" s="65">
        <f t="shared" si="6"/>
        <v>32</v>
      </c>
      <c r="R113" s="65"/>
      <c r="S113" s="65">
        <f t="shared" si="7"/>
        <v>32</v>
      </c>
      <c r="T113" s="66" t="s">
        <v>182</v>
      </c>
    </row>
    <row r="114" spans="1:20" ht="20" customHeight="1">
      <c r="A114" s="48"/>
      <c r="B114" s="49">
        <v>107</v>
      </c>
      <c r="C114" s="50" t="s">
        <v>294</v>
      </c>
      <c r="D114" s="51" t="s">
        <v>679</v>
      </c>
      <c r="E114" s="51" t="s">
        <v>37</v>
      </c>
      <c r="F114" s="52">
        <v>105</v>
      </c>
      <c r="G114" s="89">
        <v>4</v>
      </c>
      <c r="H114" s="54"/>
      <c r="I114" s="54"/>
      <c r="J114" s="54"/>
      <c r="K114" s="55">
        <f t="shared" si="5"/>
        <v>6</v>
      </c>
      <c r="L114" s="56">
        <f>'[4]July 2025'!S114</f>
        <v>111</v>
      </c>
      <c r="M114" s="56"/>
      <c r="N114" s="56"/>
      <c r="O114" s="56"/>
      <c r="P114" s="56"/>
      <c r="Q114" s="56">
        <f t="shared" si="6"/>
        <v>111</v>
      </c>
      <c r="R114" s="56"/>
      <c r="S114" s="56">
        <f t="shared" si="7"/>
        <v>111</v>
      </c>
      <c r="T114" s="57" t="s">
        <v>182</v>
      </c>
    </row>
    <row r="115" spans="1:20" ht="20" customHeight="1">
      <c r="A115" s="58"/>
      <c r="B115" s="59">
        <v>108</v>
      </c>
      <c r="C115" s="70" t="s">
        <v>295</v>
      </c>
      <c r="D115" s="71" t="s">
        <v>680</v>
      </c>
      <c r="E115" s="71" t="s">
        <v>38</v>
      </c>
      <c r="F115" s="73">
        <v>63</v>
      </c>
      <c r="G115" s="62">
        <v>4</v>
      </c>
      <c r="H115" s="63"/>
      <c r="I115" s="63"/>
      <c r="J115" s="63"/>
      <c r="K115" s="64">
        <f t="shared" si="5"/>
        <v>0</v>
      </c>
      <c r="L115" s="65">
        <f>'[4]July 2025'!S115</f>
        <v>63</v>
      </c>
      <c r="M115" s="65"/>
      <c r="N115" s="65"/>
      <c r="O115" s="65"/>
      <c r="P115" s="65"/>
      <c r="Q115" s="65">
        <f t="shared" si="6"/>
        <v>63</v>
      </c>
      <c r="R115" s="65"/>
      <c r="S115" s="65">
        <f t="shared" si="7"/>
        <v>63</v>
      </c>
      <c r="T115" s="66"/>
    </row>
    <row r="116" spans="1:20" ht="20" customHeight="1">
      <c r="A116" s="48">
        <f>K116</f>
        <v>-30</v>
      </c>
      <c r="B116" s="49">
        <v>109</v>
      </c>
      <c r="C116" s="50" t="s">
        <v>397</v>
      </c>
      <c r="D116" s="88" t="s">
        <v>681</v>
      </c>
      <c r="E116" s="88" t="s">
        <v>24</v>
      </c>
      <c r="F116" s="52">
        <v>55</v>
      </c>
      <c r="G116" s="69">
        <v>4</v>
      </c>
      <c r="H116" s="54"/>
      <c r="I116" s="54"/>
      <c r="J116" s="54"/>
      <c r="K116" s="55">
        <f t="shared" si="5"/>
        <v>-30</v>
      </c>
      <c r="L116" s="56">
        <f>'[4]July 2025'!S116</f>
        <v>25</v>
      </c>
      <c r="M116" s="56"/>
      <c r="N116" s="56"/>
      <c r="O116" s="56"/>
      <c r="P116" s="56"/>
      <c r="Q116" s="56">
        <f t="shared" si="6"/>
        <v>25</v>
      </c>
      <c r="R116" s="56"/>
      <c r="S116" s="56">
        <f t="shared" si="7"/>
        <v>25</v>
      </c>
      <c r="T116" s="161" t="s">
        <v>182</v>
      </c>
    </row>
    <row r="117" spans="1:20" ht="20" customHeight="1">
      <c r="A117" s="58"/>
      <c r="B117" s="59">
        <v>110</v>
      </c>
      <c r="C117" s="70" t="s">
        <v>288</v>
      </c>
      <c r="D117" s="71" t="s">
        <v>682</v>
      </c>
      <c r="E117" s="71" t="s">
        <v>19</v>
      </c>
      <c r="F117" s="73">
        <v>6</v>
      </c>
      <c r="G117" s="62">
        <v>2</v>
      </c>
      <c r="H117" s="63">
        <v>3</v>
      </c>
      <c r="I117" s="63">
        <v>3</v>
      </c>
      <c r="J117" s="63"/>
      <c r="K117" s="64">
        <f>S117-F117</f>
        <v>0</v>
      </c>
      <c r="L117" s="65">
        <f>'[4]July 2025'!S117</f>
        <v>6</v>
      </c>
      <c r="M117" s="65"/>
      <c r="N117" s="65"/>
      <c r="O117" s="65"/>
      <c r="P117" s="65"/>
      <c r="Q117" s="65">
        <f t="shared" si="6"/>
        <v>6</v>
      </c>
      <c r="R117" s="65"/>
      <c r="S117" s="65">
        <f t="shared" si="7"/>
        <v>6</v>
      </c>
      <c r="T117" s="66"/>
    </row>
    <row r="118" spans="1:20" ht="20" customHeight="1">
      <c r="A118" s="48" t="s">
        <v>182</v>
      </c>
      <c r="B118" s="49">
        <v>111</v>
      </c>
      <c r="C118" s="50" t="s">
        <v>298</v>
      </c>
      <c r="D118" s="51" t="s">
        <v>683</v>
      </c>
      <c r="E118" s="51" t="s">
        <v>41</v>
      </c>
      <c r="F118" s="52">
        <v>7</v>
      </c>
      <c r="G118" s="89">
        <v>2</v>
      </c>
      <c r="H118" s="54">
        <v>3</v>
      </c>
      <c r="I118" s="54">
        <v>3</v>
      </c>
      <c r="J118" s="54"/>
      <c r="K118" s="55">
        <f t="shared" ref="K118:K181" si="9">SUM(S118-F118)</f>
        <v>1</v>
      </c>
      <c r="L118" s="56">
        <f>'[4]July 2025'!S118</f>
        <v>8</v>
      </c>
      <c r="M118" s="56"/>
      <c r="N118" s="56"/>
      <c r="O118" s="56"/>
      <c r="P118" s="56"/>
      <c r="Q118" s="56">
        <f t="shared" si="6"/>
        <v>8</v>
      </c>
      <c r="R118" s="56"/>
      <c r="S118" s="56">
        <f t="shared" si="7"/>
        <v>8</v>
      </c>
      <c r="T118" s="57" t="s">
        <v>182</v>
      </c>
    </row>
    <row r="119" spans="1:20" ht="20" customHeight="1">
      <c r="A119" s="58"/>
      <c r="B119" s="59">
        <v>112</v>
      </c>
      <c r="C119" s="70" t="s">
        <v>393</v>
      </c>
      <c r="D119" s="71" t="s">
        <v>684</v>
      </c>
      <c r="E119" s="71" t="s">
        <v>685</v>
      </c>
      <c r="F119" s="73">
        <v>26</v>
      </c>
      <c r="G119" s="62">
        <v>4</v>
      </c>
      <c r="H119" s="63"/>
      <c r="I119" s="63"/>
      <c r="J119" s="63"/>
      <c r="K119" s="64">
        <f t="shared" si="9"/>
        <v>18</v>
      </c>
      <c r="L119" s="65">
        <f>'[4]July 2025'!S119</f>
        <v>44</v>
      </c>
      <c r="M119" s="65"/>
      <c r="N119" s="65"/>
      <c r="O119" s="65"/>
      <c r="P119" s="65"/>
      <c r="Q119" s="65">
        <f t="shared" si="6"/>
        <v>44</v>
      </c>
      <c r="R119" s="65"/>
      <c r="S119" s="65">
        <f t="shared" si="7"/>
        <v>44</v>
      </c>
      <c r="T119" s="66" t="s">
        <v>182</v>
      </c>
    </row>
    <row r="120" spans="1:20" ht="20" customHeight="1">
      <c r="A120" s="48" t="s">
        <v>182</v>
      </c>
      <c r="B120" s="49">
        <v>113</v>
      </c>
      <c r="C120" s="50" t="s">
        <v>687</v>
      </c>
      <c r="D120" s="51" t="s">
        <v>688</v>
      </c>
      <c r="E120" s="51" t="s">
        <v>224</v>
      </c>
      <c r="F120" s="52">
        <v>4</v>
      </c>
      <c r="G120" s="89">
        <v>2</v>
      </c>
      <c r="H120" s="54">
        <v>2</v>
      </c>
      <c r="I120" s="54">
        <v>1</v>
      </c>
      <c r="J120" s="54"/>
      <c r="K120" s="55">
        <f t="shared" si="9"/>
        <v>2</v>
      </c>
      <c r="L120" s="56">
        <f>'[4]July 2025'!S120</f>
        <v>7</v>
      </c>
      <c r="M120" s="56"/>
      <c r="N120" s="56"/>
      <c r="O120" s="56"/>
      <c r="P120" s="56"/>
      <c r="Q120" s="56">
        <f t="shared" si="6"/>
        <v>7</v>
      </c>
      <c r="R120" s="56">
        <v>1</v>
      </c>
      <c r="S120" s="56">
        <f>Q120-R120</f>
        <v>6</v>
      </c>
      <c r="T120" s="57" t="s">
        <v>1863</v>
      </c>
    </row>
    <row r="121" spans="1:20" ht="20" customHeight="1">
      <c r="A121" s="58">
        <f>K121</f>
        <v>-7</v>
      </c>
      <c r="B121" s="59">
        <v>114</v>
      </c>
      <c r="C121" s="70" t="s">
        <v>689</v>
      </c>
      <c r="D121" s="71" t="s">
        <v>690</v>
      </c>
      <c r="E121" s="71" t="s">
        <v>691</v>
      </c>
      <c r="F121" s="73">
        <v>8</v>
      </c>
      <c r="G121" s="62">
        <v>2</v>
      </c>
      <c r="H121" s="63" t="s">
        <v>182</v>
      </c>
      <c r="I121" s="410" t="s">
        <v>692</v>
      </c>
      <c r="J121" s="411"/>
      <c r="K121" s="64">
        <f t="shared" si="9"/>
        <v>-7</v>
      </c>
      <c r="L121" s="65">
        <f>'[4]July 2025'!S121</f>
        <v>1</v>
      </c>
      <c r="M121" s="65"/>
      <c r="N121" s="65"/>
      <c r="O121" s="65"/>
      <c r="P121" s="65"/>
      <c r="Q121" s="65">
        <f t="shared" si="6"/>
        <v>1</v>
      </c>
      <c r="R121" s="65"/>
      <c r="S121" s="65">
        <f t="shared" si="7"/>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9"/>
        <v>0</v>
      </c>
      <c r="L122" s="56">
        <f>'[4]July 2025'!S122</f>
        <v>10</v>
      </c>
      <c r="M122" s="56"/>
      <c r="N122" s="56"/>
      <c r="O122" s="56"/>
      <c r="P122" s="56"/>
      <c r="Q122" s="56">
        <f t="shared" si="6"/>
        <v>10</v>
      </c>
      <c r="R122" s="56"/>
      <c r="S122" s="56">
        <f t="shared" si="7"/>
        <v>10</v>
      </c>
      <c r="T122" s="78" t="s">
        <v>696</v>
      </c>
    </row>
    <row r="123" spans="1:20" ht="20" customHeight="1">
      <c r="A123" s="58"/>
      <c r="B123" s="59">
        <v>116</v>
      </c>
      <c r="C123" s="70" t="s">
        <v>395</v>
      </c>
      <c r="D123" s="71" t="s">
        <v>697</v>
      </c>
      <c r="E123" s="71" t="s">
        <v>230</v>
      </c>
      <c r="F123" s="73">
        <v>4</v>
      </c>
      <c r="G123" s="74">
        <v>2</v>
      </c>
      <c r="H123" s="63"/>
      <c r="I123" s="410" t="s">
        <v>629</v>
      </c>
      <c r="J123" s="411"/>
      <c r="K123" s="64">
        <f t="shared" si="9"/>
        <v>3</v>
      </c>
      <c r="L123" s="65">
        <f>'[4]July 2025'!S123</f>
        <v>7</v>
      </c>
      <c r="M123" s="65"/>
      <c r="N123" s="65"/>
      <c r="O123" s="65"/>
      <c r="P123" s="65"/>
      <c r="Q123" s="65">
        <f t="shared" si="6"/>
        <v>7</v>
      </c>
      <c r="R123" s="65"/>
      <c r="S123" s="65">
        <f t="shared" si="7"/>
        <v>7</v>
      </c>
      <c r="T123" s="66" t="s">
        <v>182</v>
      </c>
    </row>
    <row r="124" spans="1:20" ht="20" customHeight="1">
      <c r="A124" s="48">
        <f>K124</f>
        <v>-6</v>
      </c>
      <c r="B124" s="49">
        <v>117</v>
      </c>
      <c r="C124" s="50" t="s">
        <v>698</v>
      </c>
      <c r="D124" s="51" t="s">
        <v>699</v>
      </c>
      <c r="E124" s="51" t="s">
        <v>700</v>
      </c>
      <c r="F124" s="52">
        <v>6</v>
      </c>
      <c r="G124" s="69">
        <v>4</v>
      </c>
      <c r="H124" s="54" t="s">
        <v>182</v>
      </c>
      <c r="I124" s="54">
        <v>1</v>
      </c>
      <c r="J124" s="54"/>
      <c r="K124" s="55">
        <f t="shared" si="9"/>
        <v>-6</v>
      </c>
      <c r="L124" s="56">
        <f>'[4]July 2025'!S124</f>
        <v>0</v>
      </c>
      <c r="M124" s="56"/>
      <c r="N124" s="56"/>
      <c r="O124" s="56"/>
      <c r="P124" s="56"/>
      <c r="Q124" s="56">
        <f t="shared" si="6"/>
        <v>0</v>
      </c>
      <c r="R124" s="56"/>
      <c r="S124" s="56">
        <f t="shared" si="7"/>
        <v>0</v>
      </c>
      <c r="T124" s="57" t="s">
        <v>182</v>
      </c>
    </row>
    <row r="125" spans="1:20" ht="20" customHeight="1">
      <c r="A125" s="58">
        <f>K125</f>
        <v>-7</v>
      </c>
      <c r="B125" s="59">
        <v>118</v>
      </c>
      <c r="C125" s="70" t="s">
        <v>304</v>
      </c>
      <c r="D125" s="71" t="s">
        <v>701</v>
      </c>
      <c r="E125" s="71" t="s">
        <v>702</v>
      </c>
      <c r="F125" s="73">
        <v>16</v>
      </c>
      <c r="G125" s="74">
        <v>1</v>
      </c>
      <c r="H125" s="63">
        <v>1</v>
      </c>
      <c r="I125" s="63">
        <v>1</v>
      </c>
      <c r="J125" s="63">
        <v>8</v>
      </c>
      <c r="K125" s="64">
        <f t="shared" si="9"/>
        <v>-7</v>
      </c>
      <c r="L125" s="65">
        <f>'[4]July 2025'!S125</f>
        <v>9</v>
      </c>
      <c r="M125" s="65"/>
      <c r="N125" s="65"/>
      <c r="O125" s="65"/>
      <c r="P125" s="65"/>
      <c r="Q125" s="65">
        <f t="shared" si="6"/>
        <v>9</v>
      </c>
      <c r="R125" s="65"/>
      <c r="S125" s="65">
        <f t="shared" si="7"/>
        <v>9</v>
      </c>
      <c r="T125" s="66" t="s">
        <v>182</v>
      </c>
    </row>
    <row r="126" spans="1:20" ht="20" customHeight="1">
      <c r="A126" s="48" t="s">
        <v>182</v>
      </c>
      <c r="B126" s="49">
        <v>119</v>
      </c>
      <c r="C126" s="50" t="s">
        <v>378</v>
      </c>
      <c r="D126" s="51" t="s">
        <v>704</v>
      </c>
      <c r="E126" s="82" t="s">
        <v>705</v>
      </c>
      <c r="F126" s="52">
        <v>9</v>
      </c>
      <c r="G126" s="89">
        <v>4</v>
      </c>
      <c r="H126" s="54"/>
      <c r="I126" s="54"/>
      <c r="J126" s="54" t="s">
        <v>629</v>
      </c>
      <c r="K126" s="55">
        <f t="shared" si="9"/>
        <v>17</v>
      </c>
      <c r="L126" s="56">
        <f>'[4]July 2025'!S126</f>
        <v>26</v>
      </c>
      <c r="M126" s="56"/>
      <c r="N126" s="56"/>
      <c r="O126" s="56"/>
      <c r="P126" s="56"/>
      <c r="Q126" s="56">
        <f t="shared" si="6"/>
        <v>26</v>
      </c>
      <c r="R126" s="56"/>
      <c r="S126" s="56">
        <f t="shared" si="7"/>
        <v>26</v>
      </c>
      <c r="T126" s="57"/>
    </row>
    <row r="127" spans="1:20" ht="20" customHeight="1">
      <c r="A127" s="58"/>
      <c r="B127" s="59">
        <v>120</v>
      </c>
      <c r="C127" s="70" t="s">
        <v>306</v>
      </c>
      <c r="D127" s="71" t="s">
        <v>707</v>
      </c>
      <c r="E127" s="71" t="s">
        <v>142</v>
      </c>
      <c r="F127" s="73">
        <v>2</v>
      </c>
      <c r="G127" s="74">
        <v>2</v>
      </c>
      <c r="H127" s="63">
        <v>1</v>
      </c>
      <c r="I127" s="63">
        <v>1</v>
      </c>
      <c r="J127" s="63"/>
      <c r="K127" s="64">
        <f t="shared" si="9"/>
        <v>0</v>
      </c>
      <c r="L127" s="65">
        <f>'[4]July 2025'!S127</f>
        <v>2</v>
      </c>
      <c r="M127" s="65"/>
      <c r="N127" s="65"/>
      <c r="O127" s="65"/>
      <c r="P127" s="65"/>
      <c r="Q127" s="65">
        <f t="shared" si="6"/>
        <v>2</v>
      </c>
      <c r="R127" s="65"/>
      <c r="S127" s="65">
        <f t="shared" si="7"/>
        <v>2</v>
      </c>
      <c r="T127" s="66"/>
    </row>
    <row r="128" spans="1:20" ht="20" customHeight="1">
      <c r="A128" s="48" t="s">
        <v>182</v>
      </c>
      <c r="B128" s="49">
        <v>121</v>
      </c>
      <c r="C128" s="50" t="s">
        <v>376</v>
      </c>
      <c r="D128" s="51" t="s">
        <v>370</v>
      </c>
      <c r="E128" s="82" t="s">
        <v>377</v>
      </c>
      <c r="F128" s="52">
        <v>24</v>
      </c>
      <c r="G128" s="69">
        <v>1</v>
      </c>
      <c r="H128" s="54"/>
      <c r="I128" s="54"/>
      <c r="J128" s="54" t="s">
        <v>629</v>
      </c>
      <c r="K128" s="55">
        <f t="shared" si="9"/>
        <v>0</v>
      </c>
      <c r="L128" s="56">
        <f>'[4]July 2025'!S128</f>
        <v>24</v>
      </c>
      <c r="M128" s="56"/>
      <c r="N128" s="56"/>
      <c r="O128" s="56"/>
      <c r="P128" s="56"/>
      <c r="Q128" s="56">
        <f t="shared" si="6"/>
        <v>24</v>
      </c>
      <c r="R128" s="56"/>
      <c r="S128" s="56">
        <f t="shared" si="7"/>
        <v>24</v>
      </c>
      <c r="T128" s="57"/>
    </row>
    <row r="129" spans="1:20" ht="20" customHeight="1">
      <c r="A129" s="58">
        <f>K129</f>
        <v>-8</v>
      </c>
      <c r="B129" s="59">
        <v>122</v>
      </c>
      <c r="C129" s="70" t="s">
        <v>401</v>
      </c>
      <c r="D129" s="71" t="s">
        <v>709</v>
      </c>
      <c r="E129" s="72" t="s">
        <v>710</v>
      </c>
      <c r="F129" s="73">
        <v>10</v>
      </c>
      <c r="G129" s="74">
        <v>2</v>
      </c>
      <c r="H129" s="63"/>
      <c r="I129" s="410" t="s">
        <v>629</v>
      </c>
      <c r="J129" s="411"/>
      <c r="K129" s="64">
        <f t="shared" si="9"/>
        <v>-8</v>
      </c>
      <c r="L129" s="65">
        <v>2</v>
      </c>
      <c r="M129" s="65"/>
      <c r="N129" s="65"/>
      <c r="O129" s="65"/>
      <c r="P129" s="65"/>
      <c r="Q129" s="65">
        <f t="shared" si="6"/>
        <v>2</v>
      </c>
      <c r="R129" s="65"/>
      <c r="S129" s="65">
        <f t="shared" si="7"/>
        <v>2</v>
      </c>
      <c r="T129" s="66"/>
    </row>
    <row r="130" spans="1:20" ht="20" customHeight="1">
      <c r="A130" s="48" t="s">
        <v>182</v>
      </c>
      <c r="B130" s="49">
        <v>123</v>
      </c>
      <c r="C130" s="50" t="s">
        <v>402</v>
      </c>
      <c r="D130" s="51" t="s">
        <v>711</v>
      </c>
      <c r="E130" s="82" t="s">
        <v>712</v>
      </c>
      <c r="F130" s="52">
        <v>2</v>
      </c>
      <c r="G130" s="69">
        <v>2</v>
      </c>
      <c r="H130" s="54"/>
      <c r="I130" s="54"/>
      <c r="J130" s="54" t="s">
        <v>629</v>
      </c>
      <c r="K130" s="55">
        <f t="shared" si="9"/>
        <v>0</v>
      </c>
      <c r="L130" s="56">
        <f>'[4]July 2025'!S130</f>
        <v>2</v>
      </c>
      <c r="M130" s="56"/>
      <c r="N130" s="56"/>
      <c r="O130" s="56"/>
      <c r="P130" s="56"/>
      <c r="Q130" s="56">
        <f t="shared" si="6"/>
        <v>2</v>
      </c>
      <c r="R130" s="56"/>
      <c r="S130" s="56">
        <f t="shared" si="7"/>
        <v>2</v>
      </c>
      <c r="T130" s="57" t="s">
        <v>182</v>
      </c>
    </row>
    <row r="131" spans="1:20" ht="20" customHeight="1">
      <c r="A131" s="58"/>
      <c r="B131" s="59">
        <v>124</v>
      </c>
      <c r="C131" s="70" t="s">
        <v>403</v>
      </c>
      <c r="D131" s="71" t="s">
        <v>713</v>
      </c>
      <c r="E131" s="71" t="s">
        <v>410</v>
      </c>
      <c r="F131" s="73">
        <v>2</v>
      </c>
      <c r="G131" s="74">
        <v>2</v>
      </c>
      <c r="H131" s="63"/>
      <c r="I131" s="410" t="s">
        <v>629</v>
      </c>
      <c r="J131" s="411"/>
      <c r="K131" s="64">
        <f t="shared" si="9"/>
        <v>0</v>
      </c>
      <c r="L131" s="65">
        <f>'[4]July 2025'!S131</f>
        <v>2</v>
      </c>
      <c r="M131" s="65"/>
      <c r="N131" s="65"/>
      <c r="O131" s="65"/>
      <c r="P131" s="65"/>
      <c r="Q131" s="65">
        <f t="shared" si="6"/>
        <v>2</v>
      </c>
      <c r="R131" s="65"/>
      <c r="S131" s="65">
        <f t="shared" si="7"/>
        <v>2</v>
      </c>
      <c r="T131" s="66"/>
    </row>
    <row r="132" spans="1:20" ht="20" customHeight="1">
      <c r="A132" s="48">
        <f t="shared" ref="A132:A143" si="10">K132</f>
        <v>-4</v>
      </c>
      <c r="B132" s="49">
        <v>125</v>
      </c>
      <c r="C132" s="90" t="s">
        <v>714</v>
      </c>
      <c r="D132" s="67" t="s">
        <v>715</v>
      </c>
      <c r="E132" s="67" t="s">
        <v>716</v>
      </c>
      <c r="F132" s="68">
        <v>4</v>
      </c>
      <c r="G132" s="69">
        <v>4</v>
      </c>
      <c r="H132" s="54"/>
      <c r="I132" s="54"/>
      <c r="J132" s="54"/>
      <c r="K132" s="55">
        <f t="shared" si="9"/>
        <v>-4</v>
      </c>
      <c r="L132" s="56">
        <f>'[4]July 2025'!S132</f>
        <v>0</v>
      </c>
      <c r="M132" s="56"/>
      <c r="N132" s="56"/>
      <c r="O132" s="56"/>
      <c r="P132" s="56"/>
      <c r="Q132" s="56">
        <f t="shared" si="6"/>
        <v>0</v>
      </c>
      <c r="R132" s="56"/>
      <c r="S132" s="56">
        <f t="shared" si="7"/>
        <v>0</v>
      </c>
      <c r="T132" s="57"/>
    </row>
    <row r="133" spans="1:20" ht="20" customHeight="1">
      <c r="A133" s="58">
        <f t="shared" si="10"/>
        <v>-1</v>
      </c>
      <c r="B133" s="59">
        <v>126</v>
      </c>
      <c r="C133" s="70" t="s">
        <v>404</v>
      </c>
      <c r="D133" s="71" t="s">
        <v>717</v>
      </c>
      <c r="E133" s="71" t="s">
        <v>411</v>
      </c>
      <c r="F133" s="73">
        <v>4</v>
      </c>
      <c r="G133" s="74">
        <v>4</v>
      </c>
      <c r="H133" s="63"/>
      <c r="I133" s="410" t="s">
        <v>629</v>
      </c>
      <c r="J133" s="411"/>
      <c r="K133" s="64">
        <f t="shared" si="9"/>
        <v>-1</v>
      </c>
      <c r="L133" s="65">
        <f>'[4]July 2025'!S133</f>
        <v>3</v>
      </c>
      <c r="M133" s="65"/>
      <c r="N133" s="65"/>
      <c r="O133" s="65"/>
      <c r="P133" s="65"/>
      <c r="Q133" s="65">
        <f t="shared" si="6"/>
        <v>3</v>
      </c>
      <c r="R133" s="65"/>
      <c r="S133" s="65">
        <f t="shared" si="7"/>
        <v>3</v>
      </c>
      <c r="T133" s="66" t="s">
        <v>182</v>
      </c>
    </row>
    <row r="134" spans="1:20" ht="20" customHeight="1">
      <c r="A134" s="48">
        <f t="shared" si="10"/>
        <v>-10</v>
      </c>
      <c r="B134" s="49">
        <v>127</v>
      </c>
      <c r="C134" s="90" t="s">
        <v>718</v>
      </c>
      <c r="D134" s="67" t="s">
        <v>719</v>
      </c>
      <c r="E134" s="67" t="s">
        <v>720</v>
      </c>
      <c r="F134" s="68">
        <v>10</v>
      </c>
      <c r="G134" s="69">
        <v>4</v>
      </c>
      <c r="H134" s="54"/>
      <c r="I134" s="54"/>
      <c r="J134" s="54"/>
      <c r="K134" s="55">
        <f t="shared" si="9"/>
        <v>-10</v>
      </c>
      <c r="L134" s="56">
        <f>'[4]July 2025'!S134</f>
        <v>0</v>
      </c>
      <c r="M134" s="56"/>
      <c r="N134" s="56"/>
      <c r="O134" s="56"/>
      <c r="P134" s="56"/>
      <c r="Q134" s="56">
        <f t="shared" si="6"/>
        <v>0</v>
      </c>
      <c r="R134" s="56"/>
      <c r="S134" s="56">
        <f t="shared" si="7"/>
        <v>0</v>
      </c>
      <c r="T134" s="57"/>
    </row>
    <row r="135" spans="1:20" ht="20" customHeight="1">
      <c r="A135" s="58">
        <f t="shared" si="10"/>
        <v>-4</v>
      </c>
      <c r="B135" s="59">
        <v>128</v>
      </c>
      <c r="C135" s="60" t="s">
        <v>721</v>
      </c>
      <c r="D135" s="61" t="s">
        <v>722</v>
      </c>
      <c r="E135" s="61" t="s">
        <v>723</v>
      </c>
      <c r="F135" s="59">
        <v>4</v>
      </c>
      <c r="G135" s="74">
        <v>4</v>
      </c>
      <c r="H135" s="63"/>
      <c r="I135" s="410" t="s">
        <v>629</v>
      </c>
      <c r="J135" s="411"/>
      <c r="K135" s="64">
        <f t="shared" si="9"/>
        <v>-4</v>
      </c>
      <c r="L135" s="65">
        <f>'[4]July 2025'!S135</f>
        <v>0</v>
      </c>
      <c r="M135" s="65"/>
      <c r="N135" s="65"/>
      <c r="O135" s="65"/>
      <c r="P135" s="65"/>
      <c r="Q135" s="65">
        <f t="shared" si="6"/>
        <v>0</v>
      </c>
      <c r="R135" s="65"/>
      <c r="S135" s="65">
        <f t="shared" si="7"/>
        <v>0</v>
      </c>
      <c r="T135" s="66" t="s">
        <v>182</v>
      </c>
    </row>
    <row r="136" spans="1:20" ht="20" customHeight="1">
      <c r="A136" s="48">
        <f t="shared" si="10"/>
        <v>-1</v>
      </c>
      <c r="B136" s="49">
        <v>129</v>
      </c>
      <c r="C136" s="90" t="s">
        <v>405</v>
      </c>
      <c r="D136" s="67" t="s">
        <v>724</v>
      </c>
      <c r="E136" s="67" t="s">
        <v>412</v>
      </c>
      <c r="F136" s="68">
        <v>2</v>
      </c>
      <c r="G136" s="69">
        <v>1</v>
      </c>
      <c r="H136" s="54"/>
      <c r="I136" s="54"/>
      <c r="J136" s="54" t="s">
        <v>629</v>
      </c>
      <c r="K136" s="55">
        <f t="shared" si="9"/>
        <v>-1</v>
      </c>
      <c r="L136" s="56">
        <f>'[4]July 2025'!S136</f>
        <v>1</v>
      </c>
      <c r="M136" s="56"/>
      <c r="N136" s="56"/>
      <c r="O136" s="56"/>
      <c r="P136" s="56"/>
      <c r="Q136" s="56">
        <f t="shared" si="6"/>
        <v>1</v>
      </c>
      <c r="R136" s="56"/>
      <c r="S136" s="56">
        <f t="shared" si="7"/>
        <v>1</v>
      </c>
      <c r="T136" s="57" t="s">
        <v>182</v>
      </c>
    </row>
    <row r="137" spans="1:20" ht="20" customHeight="1">
      <c r="A137" s="58">
        <f t="shared" si="10"/>
        <v>-1</v>
      </c>
      <c r="B137" s="59">
        <v>130</v>
      </c>
      <c r="C137" s="70" t="s">
        <v>406</v>
      </c>
      <c r="D137" s="71" t="s">
        <v>725</v>
      </c>
      <c r="E137" s="71" t="s">
        <v>413</v>
      </c>
      <c r="F137" s="73">
        <v>2</v>
      </c>
      <c r="G137" s="74">
        <v>4</v>
      </c>
      <c r="H137" s="63"/>
      <c r="I137" s="410" t="s">
        <v>629</v>
      </c>
      <c r="J137" s="411"/>
      <c r="K137" s="64">
        <f t="shared" si="9"/>
        <v>-1</v>
      </c>
      <c r="L137" s="65">
        <f>'[4]July 2025'!S137</f>
        <v>1</v>
      </c>
      <c r="M137" s="65"/>
      <c r="N137" s="65"/>
      <c r="O137" s="65"/>
      <c r="P137" s="65"/>
      <c r="Q137" s="65">
        <f t="shared" si="6"/>
        <v>1</v>
      </c>
      <c r="R137" s="65"/>
      <c r="S137" s="65">
        <f t="shared" si="7"/>
        <v>1</v>
      </c>
      <c r="T137" s="66"/>
    </row>
    <row r="138" spans="1:20" ht="20" customHeight="1">
      <c r="A138" s="48">
        <f t="shared" si="10"/>
        <v>-4</v>
      </c>
      <c r="B138" s="49">
        <v>131</v>
      </c>
      <c r="C138" s="50" t="s">
        <v>726</v>
      </c>
      <c r="D138" s="51" t="s">
        <v>727</v>
      </c>
      <c r="E138" s="82" t="s">
        <v>728</v>
      </c>
      <c r="F138" s="52">
        <v>4</v>
      </c>
      <c r="G138" s="69">
        <v>4</v>
      </c>
      <c r="H138" s="54"/>
      <c r="I138" s="54"/>
      <c r="J138" s="54"/>
      <c r="K138" s="55">
        <f t="shared" si="9"/>
        <v>-4</v>
      </c>
      <c r="L138" s="56">
        <f>'[4]July 2025'!S138</f>
        <v>0</v>
      </c>
      <c r="M138" s="56"/>
      <c r="N138" s="56"/>
      <c r="O138" s="56"/>
      <c r="P138" s="56"/>
      <c r="Q138" s="56">
        <f t="shared" ref="Q138:Q201" si="11">L138</f>
        <v>0</v>
      </c>
      <c r="R138" s="56"/>
      <c r="S138" s="56">
        <f t="shared" ref="S138:S201" si="12">Q138</f>
        <v>0</v>
      </c>
      <c r="T138" s="57"/>
    </row>
    <row r="139" spans="1:20" ht="20" customHeight="1">
      <c r="A139" s="58">
        <f t="shared" si="10"/>
        <v>-4</v>
      </c>
      <c r="B139" s="59">
        <v>132</v>
      </c>
      <c r="C139" s="60" t="s">
        <v>729</v>
      </c>
      <c r="D139" s="94" t="s">
        <v>730</v>
      </c>
      <c r="E139" s="61" t="s">
        <v>731</v>
      </c>
      <c r="F139" s="59">
        <v>4</v>
      </c>
      <c r="G139" s="74">
        <v>2</v>
      </c>
      <c r="H139" s="95"/>
      <c r="I139" s="95"/>
      <c r="J139" s="95"/>
      <c r="K139" s="64">
        <f t="shared" si="9"/>
        <v>-4</v>
      </c>
      <c r="L139" s="65">
        <f>'[4]July 2025'!S139</f>
        <v>0</v>
      </c>
      <c r="M139" s="65"/>
      <c r="N139" s="65"/>
      <c r="O139" s="65"/>
      <c r="P139" s="65"/>
      <c r="Q139" s="65">
        <f t="shared" si="11"/>
        <v>0</v>
      </c>
      <c r="R139" s="65"/>
      <c r="S139" s="65">
        <f t="shared" si="12"/>
        <v>0</v>
      </c>
      <c r="T139" s="66"/>
    </row>
    <row r="140" spans="1:20" ht="20" customHeight="1">
      <c r="A140" s="48">
        <f t="shared" si="10"/>
        <v>-2</v>
      </c>
      <c r="B140" s="49">
        <v>133</v>
      </c>
      <c r="C140" s="90" t="s">
        <v>732</v>
      </c>
      <c r="D140" s="67" t="s">
        <v>733</v>
      </c>
      <c r="E140" s="67" t="s">
        <v>734</v>
      </c>
      <c r="F140" s="68">
        <v>2</v>
      </c>
      <c r="G140" s="69">
        <v>2</v>
      </c>
      <c r="H140" s="54"/>
      <c r="I140" s="54"/>
      <c r="J140" s="54"/>
      <c r="K140" s="55">
        <f t="shared" si="9"/>
        <v>-2</v>
      </c>
      <c r="L140" s="56">
        <f>'[4]July 2025'!S140</f>
        <v>0</v>
      </c>
      <c r="M140" s="56"/>
      <c r="N140" s="56"/>
      <c r="O140" s="56"/>
      <c r="P140" s="56"/>
      <c r="Q140" s="56">
        <f t="shared" si="11"/>
        <v>0</v>
      </c>
      <c r="R140" s="56"/>
      <c r="S140" s="56">
        <f t="shared" si="12"/>
        <v>0</v>
      </c>
      <c r="T140" s="57"/>
    </row>
    <row r="141" spans="1:20" ht="20" customHeight="1">
      <c r="A141" s="58">
        <f t="shared" si="10"/>
        <v>-1</v>
      </c>
      <c r="B141" s="59">
        <v>134</v>
      </c>
      <c r="C141" s="60" t="s">
        <v>407</v>
      </c>
      <c r="D141" s="61" t="s">
        <v>735</v>
      </c>
      <c r="E141" s="61" t="s">
        <v>414</v>
      </c>
      <c r="F141" s="59">
        <v>2</v>
      </c>
      <c r="G141" s="74">
        <v>2</v>
      </c>
      <c r="H141" s="63"/>
      <c r="I141" s="63"/>
      <c r="J141" s="63"/>
      <c r="K141" s="64">
        <f t="shared" si="9"/>
        <v>-1</v>
      </c>
      <c r="L141" s="65">
        <f>'[4]July 2025'!S141</f>
        <v>1</v>
      </c>
      <c r="M141" s="65"/>
      <c r="N141" s="65"/>
      <c r="O141" s="65"/>
      <c r="P141" s="65"/>
      <c r="Q141" s="65">
        <f t="shared" si="11"/>
        <v>1</v>
      </c>
      <c r="R141" s="65"/>
      <c r="S141" s="65">
        <f t="shared" si="12"/>
        <v>1</v>
      </c>
      <c r="T141" s="66"/>
    </row>
    <row r="142" spans="1:20" ht="20" customHeight="1">
      <c r="A142" s="48" t="s">
        <v>182</v>
      </c>
      <c r="B142" s="49">
        <v>135</v>
      </c>
      <c r="C142" s="90" t="s">
        <v>408</v>
      </c>
      <c r="D142" s="67" t="s">
        <v>736</v>
      </c>
      <c r="E142" s="67" t="s">
        <v>200</v>
      </c>
      <c r="F142" s="68">
        <v>2</v>
      </c>
      <c r="G142" s="69">
        <v>2</v>
      </c>
      <c r="H142" s="96"/>
      <c r="I142" s="96"/>
      <c r="J142" s="97"/>
      <c r="K142" s="55">
        <f t="shared" si="9"/>
        <v>0</v>
      </c>
      <c r="L142" s="56">
        <f>'[4]July 2025'!S142</f>
        <v>2</v>
      </c>
      <c r="M142" s="56"/>
      <c r="N142" s="56"/>
      <c r="O142" s="56"/>
      <c r="P142" s="56"/>
      <c r="Q142" s="56">
        <f t="shared" si="11"/>
        <v>2</v>
      </c>
      <c r="R142" s="56"/>
      <c r="S142" s="56">
        <f t="shared" si="12"/>
        <v>2</v>
      </c>
      <c r="T142" s="57"/>
    </row>
    <row r="143" spans="1:20" ht="20" customHeight="1">
      <c r="A143" s="58">
        <f t="shared" si="10"/>
        <v>-2</v>
      </c>
      <c r="B143" s="59">
        <v>136</v>
      </c>
      <c r="C143" s="60" t="s">
        <v>737</v>
      </c>
      <c r="D143" s="61" t="s">
        <v>738</v>
      </c>
      <c r="E143" s="61" t="s">
        <v>739</v>
      </c>
      <c r="F143" s="59">
        <v>2</v>
      </c>
      <c r="G143" s="62">
        <v>2</v>
      </c>
      <c r="H143" s="98"/>
      <c r="I143" s="98"/>
      <c r="J143" s="98"/>
      <c r="K143" s="64">
        <f t="shared" si="9"/>
        <v>-2</v>
      </c>
      <c r="L143" s="65">
        <f>'[4]July 2025'!S143</f>
        <v>0</v>
      </c>
      <c r="M143" s="65"/>
      <c r="N143" s="65"/>
      <c r="O143" s="65"/>
      <c r="P143" s="65"/>
      <c r="Q143" s="65">
        <f t="shared" si="11"/>
        <v>0</v>
      </c>
      <c r="R143" s="65"/>
      <c r="S143" s="65">
        <f t="shared" si="12"/>
        <v>0</v>
      </c>
      <c r="T143" s="66"/>
    </row>
    <row r="144" spans="1:20" ht="20" customHeight="1">
      <c r="A144" s="48"/>
      <c r="B144" s="49">
        <v>137</v>
      </c>
      <c r="C144" s="90" t="s">
        <v>316</v>
      </c>
      <c r="D144" s="67" t="s">
        <v>740</v>
      </c>
      <c r="E144" s="67" t="s">
        <v>69</v>
      </c>
      <c r="F144" s="68">
        <v>9</v>
      </c>
      <c r="G144" s="69">
        <v>1</v>
      </c>
      <c r="H144" s="96">
        <v>7</v>
      </c>
      <c r="I144" s="96">
        <v>2</v>
      </c>
      <c r="J144" s="97">
        <v>4</v>
      </c>
      <c r="K144" s="55">
        <f t="shared" si="9"/>
        <v>4</v>
      </c>
      <c r="L144" s="56">
        <f>'[4]July 2025'!S144</f>
        <v>13</v>
      </c>
      <c r="M144" s="56"/>
      <c r="N144" s="56"/>
      <c r="O144" s="56"/>
      <c r="P144" s="56"/>
      <c r="Q144" s="56">
        <f t="shared" si="11"/>
        <v>13</v>
      </c>
      <c r="R144" s="56"/>
      <c r="S144" s="56">
        <f t="shared" si="12"/>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9"/>
        <v>0</v>
      </c>
      <c r="L145" s="65">
        <f>'[4]July 2025'!S145</f>
        <v>2</v>
      </c>
      <c r="M145" s="65"/>
      <c r="N145" s="65"/>
      <c r="O145" s="65"/>
      <c r="P145" s="65"/>
      <c r="Q145" s="65">
        <f t="shared" si="11"/>
        <v>2</v>
      </c>
      <c r="R145" s="65"/>
      <c r="S145" s="65">
        <f t="shared" si="12"/>
        <v>2</v>
      </c>
      <c r="T145" s="66"/>
    </row>
    <row r="146" spans="1:20" ht="20" customHeight="1">
      <c r="A146" s="48">
        <f>K146</f>
        <v>-2</v>
      </c>
      <c r="B146" s="49">
        <v>139</v>
      </c>
      <c r="C146" s="50" t="s">
        <v>367</v>
      </c>
      <c r="D146" s="51" t="s">
        <v>743</v>
      </c>
      <c r="E146" s="51" t="s">
        <v>744</v>
      </c>
      <c r="F146" s="52">
        <v>5</v>
      </c>
      <c r="G146" s="89">
        <v>2</v>
      </c>
      <c r="H146" s="97"/>
      <c r="I146" s="97">
        <v>4</v>
      </c>
      <c r="J146" s="97"/>
      <c r="K146" s="55">
        <f t="shared" si="9"/>
        <v>-2</v>
      </c>
      <c r="L146" s="56">
        <f>'[4]July 2025'!S146</f>
        <v>4</v>
      </c>
      <c r="M146" s="56"/>
      <c r="N146" s="56"/>
      <c r="O146" s="56"/>
      <c r="P146" s="56"/>
      <c r="Q146" s="56">
        <f t="shared" si="11"/>
        <v>4</v>
      </c>
      <c r="R146" s="56">
        <v>1</v>
      </c>
      <c r="S146" s="56">
        <f>Q146-R146</f>
        <v>3</v>
      </c>
      <c r="T146" s="57" t="s">
        <v>1074</v>
      </c>
    </row>
    <row r="147" spans="1:20" ht="20" customHeight="1">
      <c r="A147" s="58"/>
      <c r="B147" s="59">
        <v>140</v>
      </c>
      <c r="C147" s="70" t="s">
        <v>365</v>
      </c>
      <c r="D147" s="71" t="s">
        <v>746</v>
      </c>
      <c r="E147" s="72" t="s">
        <v>747</v>
      </c>
      <c r="F147" s="73">
        <v>10</v>
      </c>
      <c r="G147" s="62">
        <v>2</v>
      </c>
      <c r="H147" s="98"/>
      <c r="I147" s="410" t="s">
        <v>629</v>
      </c>
      <c r="J147" s="411"/>
      <c r="K147" s="64">
        <f t="shared" si="9"/>
        <v>2</v>
      </c>
      <c r="L147" s="65">
        <f>'[4]July 2025'!S147</f>
        <v>12</v>
      </c>
      <c r="M147" s="65"/>
      <c r="N147" s="65"/>
      <c r="O147" s="65"/>
      <c r="P147" s="65"/>
      <c r="Q147" s="65">
        <f t="shared" si="11"/>
        <v>12</v>
      </c>
      <c r="R147" s="65"/>
      <c r="S147" s="65">
        <f t="shared" si="12"/>
        <v>12</v>
      </c>
      <c r="T147" s="66"/>
    </row>
    <row r="148" spans="1:20" ht="20" customHeight="1">
      <c r="A148" s="48">
        <f>K148</f>
        <v>-1</v>
      </c>
      <c r="B148" s="49">
        <v>141</v>
      </c>
      <c r="C148" s="50" t="s">
        <v>359</v>
      </c>
      <c r="D148" s="51" t="s">
        <v>748</v>
      </c>
      <c r="E148" s="82" t="s">
        <v>156</v>
      </c>
      <c r="F148" s="52">
        <v>11</v>
      </c>
      <c r="G148" s="89">
        <v>4</v>
      </c>
      <c r="H148" s="97"/>
      <c r="I148" s="97"/>
      <c r="J148" s="97"/>
      <c r="K148" s="55">
        <f t="shared" si="9"/>
        <v>-1</v>
      </c>
      <c r="L148" s="56">
        <f>'[4]July 2025'!S148</f>
        <v>10</v>
      </c>
      <c r="M148" s="56"/>
      <c r="N148" s="56"/>
      <c r="O148" s="56"/>
      <c r="P148" s="56"/>
      <c r="Q148" s="56">
        <f t="shared" si="11"/>
        <v>10</v>
      </c>
      <c r="R148" s="56"/>
      <c r="S148" s="56">
        <f t="shared" si="12"/>
        <v>10</v>
      </c>
      <c r="T148" s="57" t="s">
        <v>182</v>
      </c>
    </row>
    <row r="149" spans="1:20" ht="20" customHeight="1">
      <c r="A149" s="58"/>
      <c r="B149" s="59">
        <v>142</v>
      </c>
      <c r="C149" s="70" t="s">
        <v>246</v>
      </c>
      <c r="D149" s="71" t="s">
        <v>749</v>
      </c>
      <c r="E149" s="71" t="s">
        <v>750</v>
      </c>
      <c r="F149" s="73">
        <v>2</v>
      </c>
      <c r="G149" s="62">
        <v>2</v>
      </c>
      <c r="H149" s="98">
        <v>1</v>
      </c>
      <c r="I149" s="98">
        <v>1</v>
      </c>
      <c r="J149" s="98"/>
      <c r="K149" s="64">
        <f t="shared" si="9"/>
        <v>0</v>
      </c>
      <c r="L149" s="65">
        <f>'[4]July 2025'!S149</f>
        <v>2</v>
      </c>
      <c r="M149" s="65"/>
      <c r="N149" s="65"/>
      <c r="O149" s="65"/>
      <c r="P149" s="65"/>
      <c r="Q149" s="65">
        <f t="shared" si="11"/>
        <v>2</v>
      </c>
      <c r="R149" s="65"/>
      <c r="S149" s="65">
        <f t="shared" si="12"/>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9"/>
        <v>-1</v>
      </c>
      <c r="L150" s="56">
        <f>'[4]July 2025'!S150</f>
        <v>13</v>
      </c>
      <c r="M150" s="56"/>
      <c r="N150" s="56"/>
      <c r="O150" s="56"/>
      <c r="P150" s="56"/>
      <c r="Q150" s="56">
        <f t="shared" si="11"/>
        <v>13</v>
      </c>
      <c r="R150" s="56"/>
      <c r="S150" s="56">
        <f t="shared" si="12"/>
        <v>13</v>
      </c>
      <c r="T150" s="57"/>
    </row>
    <row r="151" spans="1:20" ht="20" customHeight="1">
      <c r="A151" s="58"/>
      <c r="B151" s="59">
        <v>144</v>
      </c>
      <c r="C151" s="70" t="s">
        <v>392</v>
      </c>
      <c r="D151" s="71" t="s">
        <v>753</v>
      </c>
      <c r="E151" s="87" t="s">
        <v>49</v>
      </c>
      <c r="F151" s="73">
        <v>6</v>
      </c>
      <c r="G151" s="62">
        <v>3</v>
      </c>
      <c r="H151" s="98">
        <v>4</v>
      </c>
      <c r="I151" s="98">
        <v>7</v>
      </c>
      <c r="J151" s="98">
        <v>9</v>
      </c>
      <c r="K151" s="64">
        <f t="shared" si="9"/>
        <v>12</v>
      </c>
      <c r="L151" s="65">
        <f>'[4]July 2025'!S151</f>
        <v>18</v>
      </c>
      <c r="M151" s="65"/>
      <c r="N151" s="65"/>
      <c r="O151" s="65"/>
      <c r="P151" s="65"/>
      <c r="Q151" s="65">
        <f t="shared" si="11"/>
        <v>18</v>
      </c>
      <c r="R151" s="65"/>
      <c r="S151" s="65">
        <f t="shared" si="12"/>
        <v>18</v>
      </c>
      <c r="T151" s="66"/>
    </row>
    <row r="152" spans="1:20" ht="20" customHeight="1">
      <c r="A152" s="48"/>
      <c r="B152" s="49">
        <v>145</v>
      </c>
      <c r="C152" s="50" t="s">
        <v>300</v>
      </c>
      <c r="D152" s="51" t="s">
        <v>754</v>
      </c>
      <c r="E152" s="51" t="s">
        <v>755</v>
      </c>
      <c r="F152" s="52">
        <v>4</v>
      </c>
      <c r="G152" s="89">
        <v>4</v>
      </c>
      <c r="H152" s="97">
        <v>2</v>
      </c>
      <c r="I152" s="97">
        <v>2</v>
      </c>
      <c r="J152" s="97"/>
      <c r="K152" s="55">
        <f t="shared" si="9"/>
        <v>0</v>
      </c>
      <c r="L152" s="56">
        <f>'[4]July 2025'!S152</f>
        <v>4</v>
      </c>
      <c r="M152" s="56"/>
      <c r="N152" s="56"/>
      <c r="O152" s="56"/>
      <c r="P152" s="56"/>
      <c r="Q152" s="56">
        <f t="shared" si="11"/>
        <v>4</v>
      </c>
      <c r="R152" s="56"/>
      <c r="S152" s="56">
        <f t="shared" si="12"/>
        <v>4</v>
      </c>
      <c r="T152" s="57"/>
    </row>
    <row r="153" spans="1:20" ht="20" customHeight="1">
      <c r="A153" s="58"/>
      <c r="B153" s="59">
        <v>146</v>
      </c>
      <c r="C153" s="70" t="s">
        <v>756</v>
      </c>
      <c r="D153" s="71" t="s">
        <v>757</v>
      </c>
      <c r="E153" s="71" t="s">
        <v>758</v>
      </c>
      <c r="F153" s="73">
        <v>10</v>
      </c>
      <c r="G153" s="62">
        <v>4</v>
      </c>
      <c r="H153" s="98">
        <v>3</v>
      </c>
      <c r="I153" s="98">
        <v>7</v>
      </c>
      <c r="J153" s="98"/>
      <c r="K153" s="64">
        <f t="shared" si="9"/>
        <v>0</v>
      </c>
      <c r="L153" s="65">
        <f>'[4]July 2025'!S153</f>
        <v>10</v>
      </c>
      <c r="M153" s="65"/>
      <c r="N153" s="65"/>
      <c r="O153" s="65"/>
      <c r="P153" s="65"/>
      <c r="Q153" s="65">
        <f t="shared" si="11"/>
        <v>10</v>
      </c>
      <c r="R153" s="65"/>
      <c r="S153" s="65">
        <f t="shared" si="12"/>
        <v>10</v>
      </c>
      <c r="T153" s="66"/>
    </row>
    <row r="154" spans="1:20" ht="20" customHeight="1">
      <c r="A154" s="48">
        <f>K154</f>
        <v>-2</v>
      </c>
      <c r="B154" s="49">
        <v>147</v>
      </c>
      <c r="C154" s="50" t="s">
        <v>759</v>
      </c>
      <c r="D154" s="51" t="s">
        <v>760</v>
      </c>
      <c r="E154" s="51" t="s">
        <v>761</v>
      </c>
      <c r="F154" s="52">
        <v>2</v>
      </c>
      <c r="G154" s="89">
        <v>4</v>
      </c>
      <c r="H154" s="97"/>
      <c r="I154" s="97"/>
      <c r="J154" s="97"/>
      <c r="K154" s="55">
        <f t="shared" si="9"/>
        <v>-2</v>
      </c>
      <c r="L154" s="56">
        <f>'[4]July 2025'!S154</f>
        <v>0</v>
      </c>
      <c r="M154" s="56"/>
      <c r="N154" s="56"/>
      <c r="O154" s="56"/>
      <c r="P154" s="56"/>
      <c r="Q154" s="56">
        <f t="shared" si="11"/>
        <v>0</v>
      </c>
      <c r="R154" s="56"/>
      <c r="S154" s="56">
        <f t="shared" si="12"/>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9"/>
        <v>-1</v>
      </c>
      <c r="L155" s="65">
        <f>'[4]July 2025'!S155</f>
        <v>3</v>
      </c>
      <c r="M155" s="65"/>
      <c r="N155" s="65"/>
      <c r="O155" s="65"/>
      <c r="P155" s="65"/>
      <c r="Q155" s="65">
        <f t="shared" si="11"/>
        <v>3</v>
      </c>
      <c r="R155" s="65"/>
      <c r="S155" s="65">
        <f t="shared" si="12"/>
        <v>3</v>
      </c>
      <c r="T155" s="66"/>
    </row>
    <row r="156" spans="1:20" ht="20" customHeight="1">
      <c r="A156" s="48" t="s">
        <v>182</v>
      </c>
      <c r="B156" s="49">
        <v>149</v>
      </c>
      <c r="C156" s="50" t="s">
        <v>400</v>
      </c>
      <c r="D156" s="51" t="s">
        <v>764</v>
      </c>
      <c r="E156" s="51" t="s">
        <v>231</v>
      </c>
      <c r="F156" s="52">
        <v>8</v>
      </c>
      <c r="G156" s="89">
        <v>4</v>
      </c>
      <c r="H156" s="97">
        <v>4</v>
      </c>
      <c r="I156" s="97">
        <v>1</v>
      </c>
      <c r="J156" s="97"/>
      <c r="K156" s="55">
        <f t="shared" si="9"/>
        <v>3</v>
      </c>
      <c r="L156" s="56">
        <f>'[4]July 2025'!S156</f>
        <v>11</v>
      </c>
      <c r="M156" s="56"/>
      <c r="N156" s="56"/>
      <c r="O156" s="56"/>
      <c r="P156" s="56"/>
      <c r="Q156" s="56">
        <f t="shared" si="11"/>
        <v>11</v>
      </c>
      <c r="R156" s="56"/>
      <c r="S156" s="56">
        <f t="shared" si="12"/>
        <v>11</v>
      </c>
      <c r="T156" s="57"/>
    </row>
    <row r="157" spans="1:20" ht="20" customHeight="1">
      <c r="A157" s="58">
        <f>K157</f>
        <v>-6</v>
      </c>
      <c r="B157" s="59">
        <v>150</v>
      </c>
      <c r="C157" s="70" t="s">
        <v>289</v>
      </c>
      <c r="D157" s="71" t="s">
        <v>766</v>
      </c>
      <c r="E157" s="87" t="s">
        <v>227</v>
      </c>
      <c r="F157" s="73">
        <v>8</v>
      </c>
      <c r="G157" s="62">
        <v>4</v>
      </c>
      <c r="H157" s="98">
        <v>1</v>
      </c>
      <c r="I157" s="98">
        <v>2</v>
      </c>
      <c r="J157" s="98"/>
      <c r="K157" s="64">
        <f t="shared" si="9"/>
        <v>-6</v>
      </c>
      <c r="L157" s="65">
        <f>'[4]July 2025'!S157</f>
        <v>2</v>
      </c>
      <c r="M157" s="65"/>
      <c r="N157" s="65"/>
      <c r="O157" s="65"/>
      <c r="P157" s="65"/>
      <c r="Q157" s="65">
        <f t="shared" si="11"/>
        <v>2</v>
      </c>
      <c r="R157" s="65"/>
      <c r="S157" s="65">
        <f t="shared" si="12"/>
        <v>2</v>
      </c>
      <c r="T157" s="66"/>
    </row>
    <row r="158" spans="1:20" ht="20" customHeight="1">
      <c r="A158" s="48"/>
      <c r="B158" s="49">
        <v>151</v>
      </c>
      <c r="C158" s="50" t="s">
        <v>301</v>
      </c>
      <c r="D158" s="51" t="s">
        <v>767</v>
      </c>
      <c r="E158" s="88" t="s">
        <v>768</v>
      </c>
      <c r="F158" s="52">
        <v>4</v>
      </c>
      <c r="G158" s="89">
        <v>4</v>
      </c>
      <c r="H158" s="97">
        <v>2</v>
      </c>
      <c r="I158" s="97">
        <v>2</v>
      </c>
      <c r="J158" s="97"/>
      <c r="K158" s="55">
        <f t="shared" si="9"/>
        <v>3</v>
      </c>
      <c r="L158" s="56">
        <f>'[4]July 2025'!S158</f>
        <v>7</v>
      </c>
      <c r="M158" s="56"/>
      <c r="N158" s="56"/>
      <c r="O158" s="56"/>
      <c r="P158" s="56"/>
      <c r="Q158" s="56">
        <f t="shared" si="11"/>
        <v>7</v>
      </c>
      <c r="R158" s="56"/>
      <c r="S158" s="56">
        <f t="shared" si="12"/>
        <v>7</v>
      </c>
      <c r="T158" s="57"/>
    </row>
    <row r="159" spans="1:20" ht="20" customHeight="1">
      <c r="A159" s="58"/>
      <c r="B159" s="59">
        <v>152</v>
      </c>
      <c r="C159" s="70" t="s">
        <v>385</v>
      </c>
      <c r="D159" s="71" t="s">
        <v>212</v>
      </c>
      <c r="E159" s="71" t="s">
        <v>217</v>
      </c>
      <c r="F159" s="73">
        <v>10</v>
      </c>
      <c r="G159" s="62">
        <v>1</v>
      </c>
      <c r="H159" s="98">
        <v>3</v>
      </c>
      <c r="I159" s="98">
        <v>5</v>
      </c>
      <c r="J159" s="98">
        <v>5</v>
      </c>
      <c r="K159" s="64">
        <f t="shared" si="9"/>
        <v>3</v>
      </c>
      <c r="L159" s="65">
        <f>'[4]July 2025'!S159</f>
        <v>13</v>
      </c>
      <c r="M159" s="65"/>
      <c r="N159" s="65"/>
      <c r="O159" s="65"/>
      <c r="P159" s="65"/>
      <c r="Q159" s="65">
        <f t="shared" si="11"/>
        <v>13</v>
      </c>
      <c r="R159" s="65"/>
      <c r="S159" s="65">
        <f t="shared" si="12"/>
        <v>13</v>
      </c>
      <c r="T159" s="66"/>
    </row>
    <row r="160" spans="1:20" ht="20" customHeight="1">
      <c r="A160" s="48">
        <f>K160</f>
        <v>-1</v>
      </c>
      <c r="B160" s="49">
        <v>153</v>
      </c>
      <c r="C160" s="50" t="s">
        <v>340</v>
      </c>
      <c r="D160" s="51" t="s">
        <v>770</v>
      </c>
      <c r="E160" s="93" t="s">
        <v>153</v>
      </c>
      <c r="F160" s="52">
        <v>4</v>
      </c>
      <c r="G160" s="89">
        <v>4</v>
      </c>
      <c r="H160" s="97">
        <v>1</v>
      </c>
      <c r="I160" s="97">
        <v>1</v>
      </c>
      <c r="J160" s="97"/>
      <c r="K160" s="55">
        <f t="shared" si="9"/>
        <v>-1</v>
      </c>
      <c r="L160" s="56">
        <f>'[4]July 2025'!S160</f>
        <v>3</v>
      </c>
      <c r="M160" s="56"/>
      <c r="N160" s="56"/>
      <c r="O160" s="56"/>
      <c r="P160" s="56"/>
      <c r="Q160" s="56">
        <f t="shared" si="11"/>
        <v>3</v>
      </c>
      <c r="R160" s="56"/>
      <c r="S160" s="56">
        <f t="shared" si="12"/>
        <v>3</v>
      </c>
      <c r="T160" s="57"/>
    </row>
    <row r="161" spans="1:21" ht="20" customHeight="1">
      <c r="A161" s="58"/>
      <c r="B161" s="59">
        <v>154</v>
      </c>
      <c r="C161" s="70" t="s">
        <v>285</v>
      </c>
      <c r="D161" s="71" t="s">
        <v>771</v>
      </c>
      <c r="E161" s="71" t="s">
        <v>260</v>
      </c>
      <c r="F161" s="73">
        <v>2</v>
      </c>
      <c r="G161" s="62">
        <v>2</v>
      </c>
      <c r="H161" s="98">
        <v>1</v>
      </c>
      <c r="I161" s="98">
        <v>1</v>
      </c>
      <c r="J161" s="98"/>
      <c r="K161" s="64">
        <f t="shared" si="9"/>
        <v>0</v>
      </c>
      <c r="L161" s="65">
        <f>'[4]July 2025'!S161</f>
        <v>2</v>
      </c>
      <c r="M161" s="65"/>
      <c r="N161" s="65"/>
      <c r="O161" s="65"/>
      <c r="P161" s="65"/>
      <c r="Q161" s="65">
        <f t="shared" si="11"/>
        <v>2</v>
      </c>
      <c r="R161" s="65"/>
      <c r="S161" s="65">
        <f t="shared" si="12"/>
        <v>2</v>
      </c>
      <c r="T161" s="66"/>
    </row>
    <row r="162" spans="1:21" ht="20" customHeight="1">
      <c r="A162" s="48"/>
      <c r="B162" s="49">
        <v>155</v>
      </c>
      <c r="C162" s="50" t="s">
        <v>307</v>
      </c>
      <c r="D162" s="51" t="s">
        <v>772</v>
      </c>
      <c r="E162" s="51" t="s">
        <v>773</v>
      </c>
      <c r="F162" s="52">
        <v>3</v>
      </c>
      <c r="G162" s="89">
        <v>1</v>
      </c>
      <c r="H162" s="54">
        <v>2</v>
      </c>
      <c r="I162" s="100">
        <v>3</v>
      </c>
      <c r="J162" s="54"/>
      <c r="K162" s="55">
        <f t="shared" si="9"/>
        <v>2</v>
      </c>
      <c r="L162" s="56">
        <f>'[4]July 2025'!S162</f>
        <v>5</v>
      </c>
      <c r="M162" s="56"/>
      <c r="N162" s="56"/>
      <c r="O162" s="56"/>
      <c r="P162" s="56"/>
      <c r="Q162" s="56">
        <f t="shared" si="11"/>
        <v>5</v>
      </c>
      <c r="R162" s="56"/>
      <c r="S162" s="56">
        <f t="shared" si="12"/>
        <v>5</v>
      </c>
      <c r="T162" s="57"/>
    </row>
    <row r="163" spans="1:21" ht="20" customHeight="1">
      <c r="A163" s="58">
        <f>K163</f>
        <v>-1</v>
      </c>
      <c r="B163" s="59">
        <v>156</v>
      </c>
      <c r="C163" s="70" t="s">
        <v>313</v>
      </c>
      <c r="D163" s="71" t="s">
        <v>774</v>
      </c>
      <c r="E163" s="85" t="s">
        <v>65</v>
      </c>
      <c r="F163" s="73">
        <v>2</v>
      </c>
      <c r="G163" s="62">
        <v>1</v>
      </c>
      <c r="H163" s="63">
        <v>1</v>
      </c>
      <c r="I163" s="63"/>
      <c r="J163" s="63"/>
      <c r="K163" s="64">
        <f t="shared" si="9"/>
        <v>-1</v>
      </c>
      <c r="L163" s="65">
        <f>'[4]July 2025'!S163</f>
        <v>1</v>
      </c>
      <c r="M163" s="65"/>
      <c r="N163" s="65"/>
      <c r="O163" s="65"/>
      <c r="P163" s="65"/>
      <c r="Q163" s="65">
        <f t="shared" si="11"/>
        <v>1</v>
      </c>
      <c r="R163" s="65"/>
      <c r="S163" s="65">
        <f t="shared" si="12"/>
        <v>1</v>
      </c>
      <c r="T163" s="66"/>
    </row>
    <row r="164" spans="1:21" ht="20" customHeight="1">
      <c r="A164" s="48"/>
      <c r="B164" s="49">
        <v>157</v>
      </c>
      <c r="C164" s="50" t="s">
        <v>349</v>
      </c>
      <c r="D164" s="51" t="s">
        <v>775</v>
      </c>
      <c r="E164" s="51" t="s">
        <v>127</v>
      </c>
      <c r="F164" s="52">
        <v>11</v>
      </c>
      <c r="G164" s="69">
        <v>2</v>
      </c>
      <c r="H164" s="54">
        <v>7</v>
      </c>
      <c r="I164" s="54">
        <v>2</v>
      </c>
      <c r="J164" s="54">
        <v>2</v>
      </c>
      <c r="K164" s="55">
        <f t="shared" si="9"/>
        <v>-1</v>
      </c>
      <c r="L164" s="56">
        <f>'[4]July 2025'!S164</f>
        <v>11</v>
      </c>
      <c r="M164" s="56"/>
      <c r="N164" s="56"/>
      <c r="O164" s="56"/>
      <c r="P164" s="56"/>
      <c r="Q164" s="56">
        <f t="shared" si="11"/>
        <v>11</v>
      </c>
      <c r="R164" s="56">
        <v>1</v>
      </c>
      <c r="S164" s="56">
        <f>Q164-R164</f>
        <v>10</v>
      </c>
      <c r="T164" s="57" t="s">
        <v>1075</v>
      </c>
    </row>
    <row r="165" spans="1:21" ht="20" customHeight="1">
      <c r="A165" s="58">
        <f>K165</f>
        <v>-2</v>
      </c>
      <c r="B165" s="59">
        <v>158</v>
      </c>
      <c r="C165" s="70" t="s">
        <v>341</v>
      </c>
      <c r="D165" s="71" t="s">
        <v>777</v>
      </c>
      <c r="E165" s="71" t="s">
        <v>113</v>
      </c>
      <c r="F165" s="73">
        <v>7</v>
      </c>
      <c r="G165" s="74">
        <v>1</v>
      </c>
      <c r="H165" s="63">
        <v>4</v>
      </c>
      <c r="I165" s="63">
        <v>2</v>
      </c>
      <c r="J165" s="63"/>
      <c r="K165" s="64">
        <f t="shared" si="9"/>
        <v>-2</v>
      </c>
      <c r="L165" s="65">
        <f>'[4]July 2025'!S165</f>
        <v>5</v>
      </c>
      <c r="M165" s="65"/>
      <c r="N165" s="65"/>
      <c r="O165" s="65"/>
      <c r="P165" s="65"/>
      <c r="Q165" s="65">
        <f t="shared" si="11"/>
        <v>5</v>
      </c>
      <c r="R165" s="65"/>
      <c r="S165" s="65">
        <f t="shared" si="12"/>
        <v>5</v>
      </c>
      <c r="T165" s="66" t="s">
        <v>182</v>
      </c>
    </row>
    <row r="166" spans="1:21" ht="20" customHeight="1">
      <c r="A166" s="48">
        <f>K166</f>
        <v>-1</v>
      </c>
      <c r="B166" s="49">
        <v>159</v>
      </c>
      <c r="C166" s="50" t="s">
        <v>342</v>
      </c>
      <c r="D166" s="51" t="s">
        <v>778</v>
      </c>
      <c r="E166" s="51" t="s">
        <v>779</v>
      </c>
      <c r="F166" s="52">
        <v>2</v>
      </c>
      <c r="G166" s="89">
        <v>1</v>
      </c>
      <c r="H166" s="54">
        <v>1</v>
      </c>
      <c r="I166" s="54"/>
      <c r="J166" s="54"/>
      <c r="K166" s="55">
        <f t="shared" si="9"/>
        <v>-1</v>
      </c>
      <c r="L166" s="56">
        <f>'[4]July 2025'!S166</f>
        <v>1</v>
      </c>
      <c r="M166" s="56"/>
      <c r="N166" s="56"/>
      <c r="O166" s="56"/>
      <c r="P166" s="56"/>
      <c r="Q166" s="56">
        <f t="shared" si="11"/>
        <v>1</v>
      </c>
      <c r="R166" s="56"/>
      <c r="S166" s="56">
        <f t="shared" si="12"/>
        <v>1</v>
      </c>
      <c r="T166" s="57"/>
    </row>
    <row r="167" spans="1:21" ht="20" customHeight="1">
      <c r="A167" s="58"/>
      <c r="B167" s="59">
        <v>160</v>
      </c>
      <c r="C167" s="70" t="s">
        <v>320</v>
      </c>
      <c r="D167" s="71" t="s">
        <v>780</v>
      </c>
      <c r="E167" s="71" t="s">
        <v>1801</v>
      </c>
      <c r="F167" s="73">
        <v>2</v>
      </c>
      <c r="G167" s="74">
        <v>1</v>
      </c>
      <c r="H167" s="63">
        <v>1</v>
      </c>
      <c r="I167" s="63">
        <v>1</v>
      </c>
      <c r="J167" s="63">
        <v>7</v>
      </c>
      <c r="K167" s="64">
        <f t="shared" si="9"/>
        <v>7</v>
      </c>
      <c r="L167" s="65">
        <f>'[4]July 2025'!S167</f>
        <v>9</v>
      </c>
      <c r="M167" s="65"/>
      <c r="N167" s="65"/>
      <c r="O167" s="65"/>
      <c r="P167" s="65"/>
      <c r="Q167" s="65">
        <f t="shared" si="11"/>
        <v>9</v>
      </c>
      <c r="R167" s="65"/>
      <c r="S167" s="65">
        <f t="shared" si="12"/>
        <v>9</v>
      </c>
      <c r="T167" s="66" t="s">
        <v>182</v>
      </c>
    </row>
    <row r="168" spans="1:21" ht="20" customHeight="1">
      <c r="A168" s="48">
        <f>K168</f>
        <v>-4</v>
      </c>
      <c r="B168" s="49">
        <v>161</v>
      </c>
      <c r="C168" s="50" t="s">
        <v>781</v>
      </c>
      <c r="D168" s="51" t="s">
        <v>782</v>
      </c>
      <c r="E168" s="51" t="s">
        <v>783</v>
      </c>
      <c r="F168" s="52">
        <v>4</v>
      </c>
      <c r="G168" s="69">
        <v>4</v>
      </c>
      <c r="H168" s="54"/>
      <c r="I168" s="54"/>
      <c r="J168" s="54"/>
      <c r="K168" s="55">
        <f t="shared" si="9"/>
        <v>-4</v>
      </c>
      <c r="L168" s="56">
        <f>'[4]July 2025'!S168</f>
        <v>0</v>
      </c>
      <c r="M168" s="56"/>
      <c r="N168" s="56"/>
      <c r="O168" s="56"/>
      <c r="P168" s="56"/>
      <c r="Q168" s="56">
        <f t="shared" si="11"/>
        <v>0</v>
      </c>
      <c r="R168" s="56"/>
      <c r="S168" s="56">
        <f t="shared" si="12"/>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9"/>
        <v>-2</v>
      </c>
      <c r="L169" s="65">
        <f>'[4]July 2025'!S169</f>
        <v>0</v>
      </c>
      <c r="M169" s="65"/>
      <c r="N169" s="65"/>
      <c r="O169" s="65"/>
      <c r="P169" s="65"/>
      <c r="Q169" s="65">
        <f t="shared" si="11"/>
        <v>0</v>
      </c>
      <c r="R169" s="65"/>
      <c r="S169" s="65">
        <f t="shared" si="12"/>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9"/>
        <v>4</v>
      </c>
      <c r="L170" s="56">
        <f>'[4]July 2025'!S170</f>
        <v>10</v>
      </c>
      <c r="M170" s="56"/>
      <c r="N170" s="56"/>
      <c r="O170" s="56"/>
      <c r="P170" s="56"/>
      <c r="Q170" s="56">
        <f t="shared" si="11"/>
        <v>10</v>
      </c>
      <c r="R170" s="56"/>
      <c r="S170" s="56">
        <f t="shared" si="12"/>
        <v>10</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9"/>
        <v>-1</v>
      </c>
      <c r="L171" s="65">
        <f>'[4]July 2025'!S171</f>
        <v>1</v>
      </c>
      <c r="M171" s="65"/>
      <c r="N171" s="65"/>
      <c r="O171" s="65"/>
      <c r="P171" s="65"/>
      <c r="Q171" s="65">
        <f t="shared" si="11"/>
        <v>1</v>
      </c>
      <c r="R171" s="65"/>
      <c r="S171" s="65">
        <f t="shared" si="12"/>
        <v>1</v>
      </c>
      <c r="T171" s="66"/>
    </row>
    <row r="172" spans="1:21" ht="20" customHeight="1">
      <c r="A172" s="48"/>
      <c r="B172" s="49">
        <v>165</v>
      </c>
      <c r="C172" s="50" t="s">
        <v>387</v>
      </c>
      <c r="D172" s="51" t="s">
        <v>214</v>
      </c>
      <c r="E172" s="51" t="s">
        <v>219</v>
      </c>
      <c r="F172" s="52">
        <v>7</v>
      </c>
      <c r="G172" s="69">
        <v>1</v>
      </c>
      <c r="H172" s="54">
        <v>1</v>
      </c>
      <c r="I172" s="54">
        <v>3</v>
      </c>
      <c r="J172" s="54">
        <v>4</v>
      </c>
      <c r="K172" s="55">
        <f t="shared" si="9"/>
        <v>1</v>
      </c>
      <c r="L172" s="56">
        <f>'[4]July 2025'!S172</f>
        <v>8</v>
      </c>
      <c r="M172" s="56"/>
      <c r="N172" s="56"/>
      <c r="O172" s="56"/>
      <c r="P172" s="56"/>
      <c r="Q172" s="56">
        <f t="shared" si="11"/>
        <v>8</v>
      </c>
      <c r="R172" s="56"/>
      <c r="S172" s="56">
        <f t="shared" si="12"/>
        <v>8</v>
      </c>
      <c r="T172" s="57" t="s">
        <v>182</v>
      </c>
    </row>
    <row r="173" spans="1:21" ht="20" customHeight="1">
      <c r="A173" s="58"/>
      <c r="B173" s="59">
        <v>166</v>
      </c>
      <c r="C173" s="70" t="s">
        <v>330</v>
      </c>
      <c r="D173" s="71" t="s">
        <v>791</v>
      </c>
      <c r="E173" s="71" t="s">
        <v>98</v>
      </c>
      <c r="F173" s="73">
        <v>6</v>
      </c>
      <c r="G173" s="74">
        <v>4</v>
      </c>
      <c r="H173" s="63">
        <v>1</v>
      </c>
      <c r="I173" s="63">
        <v>5</v>
      </c>
      <c r="J173" s="63"/>
      <c r="K173" s="64">
        <f t="shared" si="9"/>
        <v>0</v>
      </c>
      <c r="L173" s="65">
        <f>'[4]July 2025'!S173</f>
        <v>6</v>
      </c>
      <c r="M173" s="65"/>
      <c r="N173" s="65"/>
      <c r="O173" s="65"/>
      <c r="P173" s="65"/>
      <c r="Q173" s="65">
        <f t="shared" si="11"/>
        <v>6</v>
      </c>
      <c r="R173" s="65"/>
      <c r="S173" s="65">
        <f t="shared" si="12"/>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9"/>
        <v>-4</v>
      </c>
      <c r="L174" s="56">
        <f>'[4]July 2025'!S174</f>
        <v>0</v>
      </c>
      <c r="M174" s="56"/>
      <c r="N174" s="56"/>
      <c r="O174" s="56"/>
      <c r="P174" s="56"/>
      <c r="Q174" s="56">
        <f t="shared" si="11"/>
        <v>0</v>
      </c>
      <c r="R174" s="56"/>
      <c r="S174" s="56">
        <f t="shared" si="12"/>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9"/>
        <v>-4</v>
      </c>
      <c r="L175" s="65">
        <f>'[4]July 2025'!S175</f>
        <v>0</v>
      </c>
      <c r="M175" s="65"/>
      <c r="N175" s="65"/>
      <c r="O175" s="65"/>
      <c r="P175" s="65"/>
      <c r="Q175" s="65">
        <f t="shared" si="11"/>
        <v>0</v>
      </c>
      <c r="R175" s="65"/>
      <c r="S175" s="65">
        <f t="shared" si="12"/>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9"/>
        <v>-5</v>
      </c>
      <c r="L176" s="56">
        <f>'[4]July 2025'!S176</f>
        <v>0</v>
      </c>
      <c r="M176" s="56"/>
      <c r="N176" s="56"/>
      <c r="O176" s="56"/>
      <c r="P176" s="56"/>
      <c r="Q176" s="56">
        <f t="shared" si="11"/>
        <v>0</v>
      </c>
      <c r="R176" s="56"/>
      <c r="S176" s="56">
        <f t="shared" si="12"/>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9"/>
        <v>0</v>
      </c>
      <c r="L177" s="65">
        <f>'[4]July 2025'!S177</f>
        <v>2</v>
      </c>
      <c r="M177" s="65"/>
      <c r="N177" s="65"/>
      <c r="O177" s="65"/>
      <c r="P177" s="65"/>
      <c r="Q177" s="65">
        <f t="shared" si="11"/>
        <v>2</v>
      </c>
      <c r="R177" s="65"/>
      <c r="S177" s="65">
        <f t="shared" si="12"/>
        <v>2</v>
      </c>
      <c r="T177" s="66"/>
    </row>
    <row r="178" spans="1:21" ht="20" customHeight="1">
      <c r="A178" s="48"/>
      <c r="B178" s="49">
        <v>171</v>
      </c>
      <c r="C178" s="50" t="s">
        <v>317</v>
      </c>
      <c r="D178" s="51" t="s">
        <v>805</v>
      </c>
      <c r="E178" s="51" t="s">
        <v>72</v>
      </c>
      <c r="F178" s="52">
        <v>10</v>
      </c>
      <c r="G178" s="69">
        <v>2</v>
      </c>
      <c r="H178" s="54">
        <v>1</v>
      </c>
      <c r="I178" s="54">
        <v>2</v>
      </c>
      <c r="J178" s="54">
        <v>7</v>
      </c>
      <c r="K178" s="55">
        <f t="shared" si="9"/>
        <v>0</v>
      </c>
      <c r="L178" s="56">
        <f>'[4]July 2025'!S178</f>
        <v>10</v>
      </c>
      <c r="M178" s="56"/>
      <c r="N178" s="56"/>
      <c r="O178" s="56"/>
      <c r="P178" s="56"/>
      <c r="Q178" s="56">
        <f t="shared" si="11"/>
        <v>10</v>
      </c>
      <c r="R178" s="56"/>
      <c r="S178" s="56">
        <f t="shared" si="12"/>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9"/>
        <v>-1</v>
      </c>
      <c r="L179" s="65">
        <f>'[4]July 2025'!S179</f>
        <v>1</v>
      </c>
      <c r="M179" s="65"/>
      <c r="N179" s="65"/>
      <c r="O179" s="65"/>
      <c r="P179" s="65"/>
      <c r="Q179" s="65">
        <f t="shared" si="11"/>
        <v>1</v>
      </c>
      <c r="R179" s="65"/>
      <c r="S179" s="65">
        <f t="shared" si="12"/>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9"/>
        <v>-2</v>
      </c>
      <c r="L180" s="56">
        <f>'[4]July 2025'!S180</f>
        <v>0</v>
      </c>
      <c r="M180" s="56"/>
      <c r="N180" s="56"/>
      <c r="O180" s="56"/>
      <c r="P180" s="56"/>
      <c r="Q180" s="56">
        <f t="shared" si="11"/>
        <v>0</v>
      </c>
      <c r="R180" s="56"/>
      <c r="S180" s="56">
        <f t="shared" si="12"/>
        <v>0</v>
      </c>
      <c r="T180" s="57"/>
    </row>
    <row r="181" spans="1:21" ht="20" customHeight="1">
      <c r="A181" s="58"/>
      <c r="B181" s="59">
        <v>174</v>
      </c>
      <c r="C181" s="70" t="s">
        <v>309</v>
      </c>
      <c r="D181" s="71" t="s">
        <v>811</v>
      </c>
      <c r="E181" s="71" t="s">
        <v>812</v>
      </c>
      <c r="F181" s="73">
        <v>2</v>
      </c>
      <c r="G181" s="74">
        <v>2</v>
      </c>
      <c r="H181" s="63">
        <v>1</v>
      </c>
      <c r="I181" s="63">
        <v>2</v>
      </c>
      <c r="J181" s="63"/>
      <c r="K181" s="64">
        <f t="shared" si="9"/>
        <v>1</v>
      </c>
      <c r="L181" s="65">
        <f>'[4]July 2025'!S181</f>
        <v>3</v>
      </c>
      <c r="M181" s="65"/>
      <c r="N181" s="65"/>
      <c r="O181" s="65"/>
      <c r="P181" s="65"/>
      <c r="Q181" s="65">
        <f t="shared" si="11"/>
        <v>3</v>
      </c>
      <c r="R181" s="65"/>
      <c r="S181" s="65">
        <f t="shared" si="12"/>
        <v>3</v>
      </c>
      <c r="T181" s="66"/>
    </row>
    <row r="182" spans="1:21" ht="20" customHeight="1">
      <c r="A182" s="48">
        <f>K182</f>
        <v>-7</v>
      </c>
      <c r="B182" s="49">
        <v>175</v>
      </c>
      <c r="C182" s="50" t="s">
        <v>417</v>
      </c>
      <c r="D182" s="51" t="s">
        <v>813</v>
      </c>
      <c r="E182" s="51" t="s">
        <v>814</v>
      </c>
      <c r="F182" s="52">
        <v>8</v>
      </c>
      <c r="G182" s="69">
        <v>2</v>
      </c>
      <c r="H182" s="54">
        <v>1</v>
      </c>
      <c r="I182" s="54" t="s">
        <v>182</v>
      </c>
      <c r="J182" s="54"/>
      <c r="K182" s="55">
        <f t="shared" ref="K182:K222" si="13">SUM(S182-F182)</f>
        <v>-7</v>
      </c>
      <c r="L182" s="56">
        <f>'[4]July 2025'!S182</f>
        <v>1</v>
      </c>
      <c r="M182" s="56"/>
      <c r="N182" s="56"/>
      <c r="O182" s="56"/>
      <c r="P182" s="56"/>
      <c r="Q182" s="56">
        <f t="shared" si="11"/>
        <v>1</v>
      </c>
      <c r="R182" s="56"/>
      <c r="S182" s="56">
        <f t="shared" si="12"/>
        <v>1</v>
      </c>
      <c r="T182" s="57" t="s">
        <v>182</v>
      </c>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3"/>
        <v>-1</v>
      </c>
      <c r="L183" s="65">
        <f>'[4]July 2025'!S183</f>
        <v>1</v>
      </c>
      <c r="M183" s="65"/>
      <c r="N183" s="65"/>
      <c r="O183" s="65"/>
      <c r="P183" s="65"/>
      <c r="Q183" s="65">
        <f t="shared" si="11"/>
        <v>1</v>
      </c>
      <c r="R183" s="65"/>
      <c r="S183" s="65">
        <f t="shared" si="12"/>
        <v>1</v>
      </c>
      <c r="T183" s="66" t="s">
        <v>182</v>
      </c>
      <c r="U183" s="33" t="s">
        <v>182</v>
      </c>
    </row>
    <row r="184" spans="1:21" ht="20" customHeight="1">
      <c r="A184" s="48">
        <f t="shared" ref="A184:A194" si="14">K184</f>
        <v>-1</v>
      </c>
      <c r="B184" s="49">
        <v>177</v>
      </c>
      <c r="C184" s="50" t="s">
        <v>310</v>
      </c>
      <c r="D184" s="51" t="s">
        <v>816</v>
      </c>
      <c r="E184" s="51" t="s">
        <v>59</v>
      </c>
      <c r="F184" s="52">
        <v>2</v>
      </c>
      <c r="G184" s="69">
        <v>2</v>
      </c>
      <c r="H184" s="54" t="s">
        <v>182</v>
      </c>
      <c r="I184" s="54">
        <v>1</v>
      </c>
      <c r="J184" s="54"/>
      <c r="K184" s="55">
        <f t="shared" si="13"/>
        <v>-1</v>
      </c>
      <c r="L184" s="56">
        <f>'[4]July 2025'!S184</f>
        <v>1</v>
      </c>
      <c r="M184" s="56"/>
      <c r="N184" s="56"/>
      <c r="O184" s="56"/>
      <c r="P184" s="56"/>
      <c r="Q184" s="56">
        <f t="shared" si="11"/>
        <v>1</v>
      </c>
      <c r="R184" s="56"/>
      <c r="S184" s="56">
        <f t="shared" si="12"/>
        <v>1</v>
      </c>
      <c r="T184" s="57" t="s">
        <v>182</v>
      </c>
    </row>
    <row r="185" spans="1:21" ht="20" customHeight="1">
      <c r="A185" s="58">
        <f t="shared" si="14"/>
        <v>-2</v>
      </c>
      <c r="B185" s="59">
        <v>178</v>
      </c>
      <c r="C185" s="60" t="s">
        <v>817</v>
      </c>
      <c r="D185" s="61" t="s">
        <v>818</v>
      </c>
      <c r="E185" s="61" t="s">
        <v>819</v>
      </c>
      <c r="F185" s="59">
        <v>2</v>
      </c>
      <c r="G185" s="74">
        <v>4</v>
      </c>
      <c r="H185" s="63"/>
      <c r="I185" s="63"/>
      <c r="J185" s="63"/>
      <c r="K185" s="64">
        <f t="shared" si="13"/>
        <v>-2</v>
      </c>
      <c r="L185" s="65">
        <f>'[4]July 2025'!S185</f>
        <v>0</v>
      </c>
      <c r="M185" s="65"/>
      <c r="N185" s="65"/>
      <c r="O185" s="65"/>
      <c r="P185" s="65"/>
      <c r="Q185" s="65">
        <f t="shared" si="11"/>
        <v>0</v>
      </c>
      <c r="R185" s="65"/>
      <c r="S185" s="65">
        <f t="shared" si="12"/>
        <v>0</v>
      </c>
      <c r="T185" s="66"/>
    </row>
    <row r="186" spans="1:21" ht="20" customHeight="1">
      <c r="A186" s="48">
        <f t="shared" si="14"/>
        <v>-2</v>
      </c>
      <c r="B186" s="49">
        <v>179</v>
      </c>
      <c r="C186" s="90" t="s">
        <v>820</v>
      </c>
      <c r="D186" s="67" t="s">
        <v>821</v>
      </c>
      <c r="E186" s="67" t="s">
        <v>822</v>
      </c>
      <c r="F186" s="68">
        <v>2</v>
      </c>
      <c r="G186" s="69">
        <v>4</v>
      </c>
      <c r="H186" s="54" t="s">
        <v>182</v>
      </c>
      <c r="I186" s="54" t="s">
        <v>182</v>
      </c>
      <c r="J186" s="54"/>
      <c r="K186" s="55">
        <f t="shared" si="13"/>
        <v>-2</v>
      </c>
      <c r="L186" s="56">
        <f>'[4]July 2025'!S186</f>
        <v>0</v>
      </c>
      <c r="M186" s="56"/>
      <c r="N186" s="56"/>
      <c r="O186" s="56"/>
      <c r="P186" s="56"/>
      <c r="Q186" s="56">
        <f t="shared" si="11"/>
        <v>0</v>
      </c>
      <c r="R186" s="56"/>
      <c r="S186" s="56">
        <f t="shared" si="12"/>
        <v>0</v>
      </c>
      <c r="T186" s="57" t="s">
        <v>182</v>
      </c>
    </row>
    <row r="187" spans="1:21" ht="20" customHeight="1">
      <c r="A187" s="58">
        <f t="shared" si="14"/>
        <v>-2</v>
      </c>
      <c r="B187" s="59">
        <v>180</v>
      </c>
      <c r="C187" s="60" t="s">
        <v>823</v>
      </c>
      <c r="D187" s="61" t="s">
        <v>824</v>
      </c>
      <c r="E187" s="61" t="s">
        <v>825</v>
      </c>
      <c r="F187" s="59">
        <v>2</v>
      </c>
      <c r="G187" s="62">
        <v>2</v>
      </c>
      <c r="H187" s="63"/>
      <c r="I187" s="63"/>
      <c r="J187" s="63"/>
      <c r="K187" s="64">
        <f t="shared" si="13"/>
        <v>-2</v>
      </c>
      <c r="L187" s="65">
        <f>'[4]July 2025'!S187</f>
        <v>0</v>
      </c>
      <c r="M187" s="65"/>
      <c r="N187" s="65"/>
      <c r="O187" s="65"/>
      <c r="P187" s="65"/>
      <c r="Q187" s="65">
        <f t="shared" si="11"/>
        <v>0</v>
      </c>
      <c r="R187" s="65"/>
      <c r="S187" s="65">
        <f t="shared" si="12"/>
        <v>0</v>
      </c>
      <c r="T187" s="66"/>
    </row>
    <row r="188" spans="1:21" ht="20" customHeight="1">
      <c r="A188" s="48">
        <f t="shared" si="14"/>
        <v>-2</v>
      </c>
      <c r="B188" s="49">
        <v>181</v>
      </c>
      <c r="C188" s="90" t="s">
        <v>826</v>
      </c>
      <c r="D188" s="67" t="s">
        <v>827</v>
      </c>
      <c r="E188" s="67" t="s">
        <v>828</v>
      </c>
      <c r="F188" s="68">
        <v>2</v>
      </c>
      <c r="G188" s="69">
        <v>4</v>
      </c>
      <c r="H188" s="54"/>
      <c r="I188" s="54"/>
      <c r="J188" s="54"/>
      <c r="K188" s="55">
        <f t="shared" si="13"/>
        <v>-2</v>
      </c>
      <c r="L188" s="56">
        <f>'[4]July 2025'!S188</f>
        <v>0</v>
      </c>
      <c r="M188" s="56"/>
      <c r="N188" s="56"/>
      <c r="O188" s="56"/>
      <c r="P188" s="56"/>
      <c r="Q188" s="56">
        <f t="shared" si="11"/>
        <v>0</v>
      </c>
      <c r="R188" s="56"/>
      <c r="S188" s="56">
        <f t="shared" si="12"/>
        <v>0</v>
      </c>
      <c r="T188" s="57"/>
    </row>
    <row r="189" spans="1:21" ht="20" customHeight="1">
      <c r="A189" s="58">
        <f t="shared" si="14"/>
        <v>-2</v>
      </c>
      <c r="B189" s="59">
        <v>182</v>
      </c>
      <c r="C189" s="60" t="s">
        <v>829</v>
      </c>
      <c r="D189" s="61" t="s">
        <v>830</v>
      </c>
      <c r="E189" s="61" t="s">
        <v>831</v>
      </c>
      <c r="F189" s="59">
        <v>2</v>
      </c>
      <c r="G189" s="74">
        <v>4</v>
      </c>
      <c r="H189" s="63"/>
      <c r="I189" s="63"/>
      <c r="J189" s="63"/>
      <c r="K189" s="64">
        <f t="shared" si="13"/>
        <v>-2</v>
      </c>
      <c r="L189" s="65">
        <f>'[4]July 2025'!S189</f>
        <v>0</v>
      </c>
      <c r="M189" s="65"/>
      <c r="N189" s="65"/>
      <c r="O189" s="65"/>
      <c r="P189" s="65"/>
      <c r="Q189" s="65">
        <f t="shared" si="11"/>
        <v>0</v>
      </c>
      <c r="R189" s="65"/>
      <c r="S189" s="65">
        <f t="shared" si="12"/>
        <v>0</v>
      </c>
      <c r="T189" s="66"/>
    </row>
    <row r="190" spans="1:21" ht="20" customHeight="1">
      <c r="A190" s="48">
        <f t="shared" si="14"/>
        <v>-2</v>
      </c>
      <c r="B190" s="49">
        <v>183</v>
      </c>
      <c r="C190" s="90" t="s">
        <v>832</v>
      </c>
      <c r="D190" s="67" t="s">
        <v>833</v>
      </c>
      <c r="E190" s="67" t="s">
        <v>834</v>
      </c>
      <c r="F190" s="68">
        <v>2</v>
      </c>
      <c r="G190" s="69">
        <v>4</v>
      </c>
      <c r="H190" s="54"/>
      <c r="I190" s="54"/>
      <c r="J190" s="54"/>
      <c r="K190" s="55">
        <f t="shared" si="13"/>
        <v>-2</v>
      </c>
      <c r="L190" s="56">
        <f>'[4]July 2025'!S190</f>
        <v>0</v>
      </c>
      <c r="M190" s="56"/>
      <c r="N190" s="56"/>
      <c r="O190" s="56"/>
      <c r="P190" s="56"/>
      <c r="Q190" s="56">
        <f t="shared" si="11"/>
        <v>0</v>
      </c>
      <c r="R190" s="56"/>
      <c r="S190" s="56">
        <f t="shared" si="12"/>
        <v>0</v>
      </c>
      <c r="T190" s="57"/>
    </row>
    <row r="191" spans="1:21" ht="20" customHeight="1">
      <c r="A191" s="58">
        <f t="shared" si="14"/>
        <v>-2</v>
      </c>
      <c r="B191" s="59">
        <v>184</v>
      </c>
      <c r="C191" s="60" t="s">
        <v>835</v>
      </c>
      <c r="D191" s="61" t="s">
        <v>836</v>
      </c>
      <c r="E191" s="61" t="s">
        <v>837</v>
      </c>
      <c r="F191" s="59">
        <v>2</v>
      </c>
      <c r="G191" s="62">
        <v>4</v>
      </c>
      <c r="H191" s="63"/>
      <c r="I191" s="63"/>
      <c r="J191" s="63"/>
      <c r="K191" s="64">
        <f t="shared" si="13"/>
        <v>-2</v>
      </c>
      <c r="L191" s="65">
        <f>'[4]July 2025'!S191</f>
        <v>0</v>
      </c>
      <c r="M191" s="65"/>
      <c r="N191" s="65"/>
      <c r="O191" s="65"/>
      <c r="P191" s="65"/>
      <c r="Q191" s="65">
        <f t="shared" si="11"/>
        <v>0</v>
      </c>
      <c r="R191" s="65"/>
      <c r="S191" s="65">
        <f t="shared" si="12"/>
        <v>0</v>
      </c>
      <c r="T191" s="66"/>
    </row>
    <row r="192" spans="1:21" ht="20" customHeight="1">
      <c r="A192" s="48">
        <f t="shared" si="14"/>
        <v>-2</v>
      </c>
      <c r="B192" s="49">
        <v>185</v>
      </c>
      <c r="C192" s="90" t="s">
        <v>838</v>
      </c>
      <c r="D192" s="67" t="s">
        <v>839</v>
      </c>
      <c r="E192" s="67" t="s">
        <v>840</v>
      </c>
      <c r="F192" s="68">
        <v>2</v>
      </c>
      <c r="G192" s="69">
        <v>4</v>
      </c>
      <c r="H192" s="54"/>
      <c r="I192" s="54"/>
      <c r="J192" s="54"/>
      <c r="K192" s="55">
        <f t="shared" si="13"/>
        <v>-2</v>
      </c>
      <c r="L192" s="56">
        <f>'[4]July 2025'!S192</f>
        <v>0</v>
      </c>
      <c r="M192" s="56"/>
      <c r="N192" s="56"/>
      <c r="O192" s="56"/>
      <c r="P192" s="56"/>
      <c r="Q192" s="56">
        <f t="shared" si="11"/>
        <v>0</v>
      </c>
      <c r="R192" s="56"/>
      <c r="S192" s="56">
        <f t="shared" si="12"/>
        <v>0</v>
      </c>
      <c r="T192" s="57"/>
    </row>
    <row r="193" spans="1:21" ht="20" customHeight="1">
      <c r="A193" s="58">
        <f t="shared" si="14"/>
        <v>-2</v>
      </c>
      <c r="B193" s="59">
        <v>186</v>
      </c>
      <c r="C193" s="60" t="s">
        <v>841</v>
      </c>
      <c r="D193" s="61" t="s">
        <v>842</v>
      </c>
      <c r="E193" s="61" t="s">
        <v>843</v>
      </c>
      <c r="F193" s="59">
        <v>2</v>
      </c>
      <c r="G193" s="74">
        <v>4</v>
      </c>
      <c r="H193" s="63"/>
      <c r="I193" s="63"/>
      <c r="J193" s="63"/>
      <c r="K193" s="64">
        <f t="shared" si="13"/>
        <v>-2</v>
      </c>
      <c r="L193" s="65">
        <f>'[4]July 2025'!S193</f>
        <v>0</v>
      </c>
      <c r="M193" s="65"/>
      <c r="N193" s="65"/>
      <c r="O193" s="65"/>
      <c r="P193" s="65"/>
      <c r="Q193" s="65">
        <f t="shared" si="11"/>
        <v>0</v>
      </c>
      <c r="R193" s="65"/>
      <c r="S193" s="65">
        <f t="shared" si="12"/>
        <v>0</v>
      </c>
      <c r="T193" s="66"/>
    </row>
    <row r="194" spans="1:21" ht="20" customHeight="1">
      <c r="A194" s="48">
        <f t="shared" si="14"/>
        <v>-2</v>
      </c>
      <c r="B194" s="49">
        <v>187</v>
      </c>
      <c r="C194" s="90" t="s">
        <v>844</v>
      </c>
      <c r="D194" s="67" t="s">
        <v>845</v>
      </c>
      <c r="E194" s="67" t="s">
        <v>846</v>
      </c>
      <c r="F194" s="68">
        <v>2</v>
      </c>
      <c r="G194" s="69">
        <v>4</v>
      </c>
      <c r="H194" s="54"/>
      <c r="I194" s="54"/>
      <c r="J194" s="54"/>
      <c r="K194" s="55">
        <f t="shared" si="13"/>
        <v>-2</v>
      </c>
      <c r="L194" s="56">
        <f>'[4]July 2025'!S194</f>
        <v>0</v>
      </c>
      <c r="M194" s="56"/>
      <c r="N194" s="56"/>
      <c r="O194" s="56"/>
      <c r="P194" s="56"/>
      <c r="Q194" s="56">
        <f t="shared" si="11"/>
        <v>0</v>
      </c>
      <c r="R194" s="56"/>
      <c r="S194" s="56">
        <f t="shared" si="12"/>
        <v>0</v>
      </c>
      <c r="T194" s="57"/>
    </row>
    <row r="195" spans="1:21" ht="20" customHeight="1">
      <c r="A195" s="58"/>
      <c r="B195" s="59">
        <v>188</v>
      </c>
      <c r="C195" s="70" t="s">
        <v>847</v>
      </c>
      <c r="D195" s="71" t="s">
        <v>848</v>
      </c>
      <c r="E195" s="71" t="s">
        <v>849</v>
      </c>
      <c r="F195" s="73">
        <v>2</v>
      </c>
      <c r="G195" s="74">
        <v>4</v>
      </c>
      <c r="H195" s="63" t="s">
        <v>182</v>
      </c>
      <c r="I195" s="63">
        <v>2</v>
      </c>
      <c r="J195" s="63"/>
      <c r="K195" s="64">
        <f t="shared" si="13"/>
        <v>0</v>
      </c>
      <c r="L195" s="65">
        <f>'[4]July 2025'!S195</f>
        <v>2</v>
      </c>
      <c r="M195" s="65"/>
      <c r="N195" s="65"/>
      <c r="O195" s="65"/>
      <c r="P195" s="65"/>
      <c r="Q195" s="65">
        <f t="shared" si="11"/>
        <v>2</v>
      </c>
      <c r="R195" s="65"/>
      <c r="S195" s="65">
        <f t="shared" si="12"/>
        <v>2</v>
      </c>
      <c r="T195" s="66"/>
    </row>
    <row r="196" spans="1:21" ht="20" customHeight="1">
      <c r="A196" s="48">
        <f t="shared" ref="A196:A202" si="15">K196</f>
        <v>-2</v>
      </c>
      <c r="B196" s="49">
        <v>189</v>
      </c>
      <c r="C196" s="90" t="s">
        <v>850</v>
      </c>
      <c r="D196" s="67" t="s">
        <v>851</v>
      </c>
      <c r="E196" s="67" t="s">
        <v>852</v>
      </c>
      <c r="F196" s="68">
        <v>2</v>
      </c>
      <c r="G196" s="69">
        <v>2</v>
      </c>
      <c r="H196" s="54"/>
      <c r="I196" s="54"/>
      <c r="J196" s="54"/>
      <c r="K196" s="55">
        <f t="shared" si="13"/>
        <v>-2</v>
      </c>
      <c r="L196" s="56">
        <f>'[4]July 2025'!S196</f>
        <v>0</v>
      </c>
      <c r="M196" s="56"/>
      <c r="N196" s="56"/>
      <c r="O196" s="56"/>
      <c r="P196" s="56"/>
      <c r="Q196" s="56">
        <f t="shared" si="11"/>
        <v>0</v>
      </c>
      <c r="R196" s="56"/>
      <c r="S196" s="56">
        <f t="shared" si="12"/>
        <v>0</v>
      </c>
      <c r="T196" s="57"/>
    </row>
    <row r="197" spans="1:21" ht="20" customHeight="1">
      <c r="A197" s="58">
        <f t="shared" si="15"/>
        <v>-2</v>
      </c>
      <c r="B197" s="59">
        <v>190</v>
      </c>
      <c r="C197" s="60" t="s">
        <v>853</v>
      </c>
      <c r="D197" s="61" t="s">
        <v>854</v>
      </c>
      <c r="E197" s="61" t="s">
        <v>855</v>
      </c>
      <c r="F197" s="59">
        <v>2</v>
      </c>
      <c r="G197" s="74">
        <v>1</v>
      </c>
      <c r="H197" s="63"/>
      <c r="I197" s="63"/>
      <c r="J197" s="63"/>
      <c r="K197" s="64">
        <f t="shared" si="13"/>
        <v>-2</v>
      </c>
      <c r="L197" s="65">
        <f>'[4]July 2025'!S197</f>
        <v>0</v>
      </c>
      <c r="M197" s="65"/>
      <c r="N197" s="65"/>
      <c r="O197" s="65"/>
      <c r="P197" s="65"/>
      <c r="Q197" s="65">
        <f t="shared" si="11"/>
        <v>0</v>
      </c>
      <c r="R197" s="65"/>
      <c r="S197" s="65">
        <f t="shared" si="12"/>
        <v>0</v>
      </c>
      <c r="T197" s="66"/>
    </row>
    <row r="198" spans="1:21" ht="20" customHeight="1">
      <c r="A198" s="48">
        <f t="shared" si="15"/>
        <v>-2</v>
      </c>
      <c r="B198" s="49">
        <v>191</v>
      </c>
      <c r="C198" s="90" t="s">
        <v>856</v>
      </c>
      <c r="D198" s="67" t="s">
        <v>857</v>
      </c>
      <c r="E198" s="67" t="s">
        <v>858</v>
      </c>
      <c r="F198" s="68">
        <v>2</v>
      </c>
      <c r="G198" s="69">
        <v>4</v>
      </c>
      <c r="H198" s="96"/>
      <c r="I198" s="96"/>
      <c r="J198" s="97"/>
      <c r="K198" s="55">
        <f t="shared" si="13"/>
        <v>-2</v>
      </c>
      <c r="L198" s="56">
        <f>'[4]July 2025'!S198</f>
        <v>0</v>
      </c>
      <c r="M198" s="56"/>
      <c r="N198" s="56"/>
      <c r="O198" s="56"/>
      <c r="P198" s="56"/>
      <c r="Q198" s="56">
        <f t="shared" si="11"/>
        <v>0</v>
      </c>
      <c r="R198" s="56"/>
      <c r="S198" s="56">
        <f t="shared" si="12"/>
        <v>0</v>
      </c>
      <c r="T198" s="57"/>
    </row>
    <row r="199" spans="1:21" ht="20" customHeight="1">
      <c r="A199" s="58">
        <f t="shared" si="15"/>
        <v>-2</v>
      </c>
      <c r="B199" s="59">
        <v>192</v>
      </c>
      <c r="C199" s="60" t="s">
        <v>859</v>
      </c>
      <c r="D199" s="61" t="s">
        <v>860</v>
      </c>
      <c r="E199" s="61" t="s">
        <v>861</v>
      </c>
      <c r="F199" s="59">
        <v>2</v>
      </c>
      <c r="G199" s="62">
        <v>4</v>
      </c>
      <c r="H199" s="98"/>
      <c r="I199" s="98"/>
      <c r="J199" s="98"/>
      <c r="K199" s="64">
        <f t="shared" si="13"/>
        <v>-2</v>
      </c>
      <c r="L199" s="65">
        <f>'[4]July 2025'!S199</f>
        <v>0</v>
      </c>
      <c r="M199" s="65"/>
      <c r="N199" s="65"/>
      <c r="O199" s="65"/>
      <c r="P199" s="65"/>
      <c r="Q199" s="65">
        <f t="shared" si="11"/>
        <v>0</v>
      </c>
      <c r="R199" s="65"/>
      <c r="S199" s="65">
        <f t="shared" si="12"/>
        <v>0</v>
      </c>
      <c r="T199" s="66"/>
    </row>
    <row r="200" spans="1:21" ht="20" customHeight="1">
      <c r="A200" s="48">
        <f t="shared" si="15"/>
        <v>-1</v>
      </c>
      <c r="B200" s="49">
        <v>193</v>
      </c>
      <c r="C200" s="90" t="s">
        <v>409</v>
      </c>
      <c r="D200" s="67" t="s">
        <v>862</v>
      </c>
      <c r="E200" s="67" t="s">
        <v>415</v>
      </c>
      <c r="F200" s="68">
        <v>2</v>
      </c>
      <c r="G200" s="69">
        <v>4</v>
      </c>
      <c r="H200" s="96"/>
      <c r="I200" s="96"/>
      <c r="J200" s="97"/>
      <c r="K200" s="55">
        <f t="shared" si="13"/>
        <v>-1</v>
      </c>
      <c r="L200" s="56">
        <f>'[4]July 2025'!S200</f>
        <v>1</v>
      </c>
      <c r="M200" s="56"/>
      <c r="N200" s="56"/>
      <c r="O200" s="56"/>
      <c r="P200" s="56"/>
      <c r="Q200" s="56">
        <f t="shared" si="11"/>
        <v>1</v>
      </c>
      <c r="R200" s="56"/>
      <c r="S200" s="56">
        <f t="shared" si="12"/>
        <v>1</v>
      </c>
      <c r="T200" s="57"/>
    </row>
    <row r="201" spans="1:21" ht="20" customHeight="1">
      <c r="A201" s="58">
        <f t="shared" si="15"/>
        <v>-2</v>
      </c>
      <c r="B201" s="59">
        <v>194</v>
      </c>
      <c r="C201" s="60" t="s">
        <v>863</v>
      </c>
      <c r="D201" s="61" t="s">
        <v>864</v>
      </c>
      <c r="E201" s="61" t="s">
        <v>865</v>
      </c>
      <c r="F201" s="59">
        <v>2</v>
      </c>
      <c r="G201" s="74">
        <v>4</v>
      </c>
      <c r="H201" s="63"/>
      <c r="I201" s="103"/>
      <c r="J201" s="63"/>
      <c r="K201" s="64">
        <f t="shared" si="13"/>
        <v>-2</v>
      </c>
      <c r="L201" s="65">
        <f>'[4]July 2025'!S201</f>
        <v>0</v>
      </c>
      <c r="M201" s="65"/>
      <c r="N201" s="65"/>
      <c r="O201" s="65"/>
      <c r="P201" s="65"/>
      <c r="Q201" s="65">
        <f t="shared" si="11"/>
        <v>0</v>
      </c>
      <c r="R201" s="65"/>
      <c r="S201" s="65">
        <f t="shared" si="12"/>
        <v>0</v>
      </c>
      <c r="T201" s="66"/>
      <c r="U201" s="33" t="s">
        <v>182</v>
      </c>
    </row>
    <row r="202" spans="1:21" ht="20" customHeight="1">
      <c r="A202" s="48">
        <f t="shared" si="15"/>
        <v>-2</v>
      </c>
      <c r="B202" s="49">
        <v>195</v>
      </c>
      <c r="C202" s="90" t="s">
        <v>866</v>
      </c>
      <c r="D202" s="67" t="s">
        <v>867</v>
      </c>
      <c r="E202" s="67" t="s">
        <v>868</v>
      </c>
      <c r="F202" s="68">
        <v>2</v>
      </c>
      <c r="G202" s="69">
        <v>2</v>
      </c>
      <c r="H202" s="104"/>
      <c r="I202" s="105"/>
      <c r="J202" s="104"/>
      <c r="K202" s="55">
        <f t="shared" si="13"/>
        <v>-2</v>
      </c>
      <c r="L202" s="56">
        <f>'[4]July 2025'!S202</f>
        <v>0</v>
      </c>
      <c r="M202" s="56"/>
      <c r="N202" s="56"/>
      <c r="O202" s="56"/>
      <c r="P202" s="56"/>
      <c r="Q202" s="56">
        <f t="shared" ref="Q202:Q229" si="16">L202</f>
        <v>0</v>
      </c>
      <c r="R202" s="56"/>
      <c r="S202" s="56">
        <f t="shared" ref="S202:S230" si="17">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3"/>
        <v>3</v>
      </c>
      <c r="L203" s="65">
        <f>'[4]July 2025'!S203</f>
        <v>5</v>
      </c>
      <c r="M203" s="65"/>
      <c r="N203" s="65"/>
      <c r="O203" s="65"/>
      <c r="P203" s="65"/>
      <c r="Q203" s="65">
        <f t="shared" si="16"/>
        <v>5</v>
      </c>
      <c r="R203" s="65"/>
      <c r="S203" s="65">
        <f t="shared" si="17"/>
        <v>5</v>
      </c>
      <c r="T203" s="66"/>
    </row>
    <row r="204" spans="1:21" ht="20" customHeight="1">
      <c r="A204" s="48"/>
      <c r="B204" s="49">
        <v>197</v>
      </c>
      <c r="C204" s="108" t="s">
        <v>345</v>
      </c>
      <c r="D204" s="67" t="s">
        <v>871</v>
      </c>
      <c r="E204" s="109" t="s">
        <v>117</v>
      </c>
      <c r="F204" s="68">
        <v>2</v>
      </c>
      <c r="G204" s="89">
        <v>1</v>
      </c>
      <c r="H204" s="105" t="s">
        <v>182</v>
      </c>
      <c r="I204" s="105">
        <v>1</v>
      </c>
      <c r="J204" s="104"/>
      <c r="K204" s="55">
        <f t="shared" si="13"/>
        <v>-1</v>
      </c>
      <c r="L204" s="56">
        <f>'[4]July 2025'!S204</f>
        <v>1</v>
      </c>
      <c r="M204" s="56"/>
      <c r="N204" s="56"/>
      <c r="O204" s="56"/>
      <c r="P204" s="56"/>
      <c r="Q204" s="56">
        <f t="shared" si="16"/>
        <v>1</v>
      </c>
      <c r="R204" s="56"/>
      <c r="S204" s="56">
        <f t="shared" si="17"/>
        <v>1</v>
      </c>
      <c r="T204" s="57"/>
    </row>
    <row r="205" spans="1:21" ht="20" customHeight="1">
      <c r="A205" s="58"/>
      <c r="B205" s="59">
        <v>198</v>
      </c>
      <c r="C205" s="70" t="s">
        <v>334</v>
      </c>
      <c r="D205" s="71" t="s">
        <v>872</v>
      </c>
      <c r="E205" s="84" t="s">
        <v>274</v>
      </c>
      <c r="F205" s="73">
        <v>4</v>
      </c>
      <c r="G205" s="62">
        <v>3</v>
      </c>
      <c r="H205" s="106">
        <v>1</v>
      </c>
      <c r="I205" s="106">
        <v>2</v>
      </c>
      <c r="J205" s="107">
        <v>1</v>
      </c>
      <c r="K205" s="64">
        <f t="shared" si="13"/>
        <v>2</v>
      </c>
      <c r="L205" s="65">
        <f>'[4]July 2025'!S205</f>
        <v>6</v>
      </c>
      <c r="M205" s="65"/>
      <c r="N205" s="65"/>
      <c r="O205" s="65"/>
      <c r="P205" s="65"/>
      <c r="Q205" s="65">
        <f t="shared" si="16"/>
        <v>6</v>
      </c>
      <c r="R205" s="65"/>
      <c r="S205" s="65">
        <f t="shared" si="17"/>
        <v>6</v>
      </c>
      <c r="T205" s="66"/>
    </row>
    <row r="206" spans="1:21" ht="20" customHeight="1">
      <c r="A206" s="48" t="s">
        <v>182</v>
      </c>
      <c r="B206" s="49">
        <v>199</v>
      </c>
      <c r="C206" s="110" t="s">
        <v>418</v>
      </c>
      <c r="D206" s="111" t="s">
        <v>873</v>
      </c>
      <c r="E206" s="112" t="s">
        <v>201</v>
      </c>
      <c r="F206" s="113">
        <v>8</v>
      </c>
      <c r="G206" s="89">
        <v>4</v>
      </c>
      <c r="H206" s="105">
        <v>3</v>
      </c>
      <c r="I206" s="105">
        <v>4</v>
      </c>
      <c r="J206" s="104">
        <v>1</v>
      </c>
      <c r="K206" s="55">
        <f t="shared" si="13"/>
        <v>0</v>
      </c>
      <c r="L206" s="56">
        <f>'[4]July 2025'!S206</f>
        <v>8</v>
      </c>
      <c r="M206" s="56"/>
      <c r="N206" s="56"/>
      <c r="O206" s="56"/>
      <c r="P206" s="56"/>
      <c r="Q206" s="56">
        <f t="shared" si="16"/>
        <v>8</v>
      </c>
      <c r="R206" s="56"/>
      <c r="S206" s="56">
        <f t="shared" si="17"/>
        <v>8</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3"/>
        <v>-1</v>
      </c>
      <c r="L207" s="65">
        <f>'[4]July 2025'!S207</f>
        <v>3</v>
      </c>
      <c r="M207" s="65"/>
      <c r="N207" s="65"/>
      <c r="O207" s="65"/>
      <c r="P207" s="65"/>
      <c r="Q207" s="65">
        <f t="shared" si="16"/>
        <v>3</v>
      </c>
      <c r="R207" s="65"/>
      <c r="S207" s="65">
        <f t="shared" si="17"/>
        <v>3</v>
      </c>
      <c r="T207" s="66"/>
    </row>
    <row r="208" spans="1:21" ht="20" customHeight="1">
      <c r="A208" s="48"/>
      <c r="B208" s="49">
        <v>201</v>
      </c>
      <c r="C208" s="110" t="s">
        <v>303</v>
      </c>
      <c r="D208" s="111" t="s">
        <v>877</v>
      </c>
      <c r="E208" s="112" t="s">
        <v>878</v>
      </c>
      <c r="F208" s="119">
        <v>2</v>
      </c>
      <c r="G208" s="89">
        <v>1</v>
      </c>
      <c r="H208" s="105">
        <v>1</v>
      </c>
      <c r="I208" s="105">
        <v>1</v>
      </c>
      <c r="J208" s="104"/>
      <c r="K208" s="55">
        <f t="shared" si="13"/>
        <v>0</v>
      </c>
      <c r="L208" s="56">
        <f>'[4]July 2025'!S208</f>
        <v>2</v>
      </c>
      <c r="M208" s="56"/>
      <c r="N208" s="56"/>
      <c r="O208" s="56"/>
      <c r="P208" s="56"/>
      <c r="Q208" s="56">
        <f t="shared" si="16"/>
        <v>2</v>
      </c>
      <c r="R208" s="56"/>
      <c r="S208" s="56">
        <f t="shared" si="17"/>
        <v>2</v>
      </c>
      <c r="T208" s="57"/>
    </row>
    <row r="209" spans="1:20" ht="20" customHeight="1">
      <c r="A209" s="58" t="s">
        <v>182</v>
      </c>
      <c r="B209" s="59">
        <v>202</v>
      </c>
      <c r="C209" s="115" t="s">
        <v>379</v>
      </c>
      <c r="D209" s="116" t="s">
        <v>195</v>
      </c>
      <c r="E209" s="117" t="s">
        <v>196</v>
      </c>
      <c r="F209" s="118">
        <v>30</v>
      </c>
      <c r="G209" s="62">
        <v>2</v>
      </c>
      <c r="H209" s="106"/>
      <c r="I209" s="410" t="s">
        <v>629</v>
      </c>
      <c r="J209" s="411"/>
      <c r="K209" s="64">
        <f t="shared" si="13"/>
        <v>0</v>
      </c>
      <c r="L209" s="65">
        <f>'[4]July 2025'!S209</f>
        <v>30</v>
      </c>
      <c r="M209" s="65"/>
      <c r="N209" s="65"/>
      <c r="O209" s="65"/>
      <c r="P209" s="65"/>
      <c r="Q209" s="65">
        <f t="shared" si="16"/>
        <v>30</v>
      </c>
      <c r="R209" s="65"/>
      <c r="S209" s="65">
        <f t="shared" si="17"/>
        <v>30</v>
      </c>
      <c r="T209" s="66"/>
    </row>
    <row r="210" spans="1:20" ht="20" customHeight="1">
      <c r="A210" s="48">
        <f>K210</f>
        <v>-2</v>
      </c>
      <c r="B210" s="49">
        <v>203</v>
      </c>
      <c r="C210" s="110" t="s">
        <v>879</v>
      </c>
      <c r="D210" s="111" t="s">
        <v>880</v>
      </c>
      <c r="E210" s="112" t="s">
        <v>881</v>
      </c>
      <c r="F210" s="119">
        <v>2</v>
      </c>
      <c r="G210" s="89">
        <v>3</v>
      </c>
      <c r="H210" s="105" t="s">
        <v>182</v>
      </c>
      <c r="I210" s="105" t="s">
        <v>182</v>
      </c>
      <c r="J210" s="104"/>
      <c r="K210" s="55">
        <f t="shared" si="13"/>
        <v>-2</v>
      </c>
      <c r="L210" s="56">
        <f>'[4]July 2025'!S210</f>
        <v>0</v>
      </c>
      <c r="M210" s="56"/>
      <c r="N210" s="56"/>
      <c r="O210" s="56"/>
      <c r="P210" s="56"/>
      <c r="Q210" s="56">
        <f t="shared" si="16"/>
        <v>0</v>
      </c>
      <c r="R210" s="56"/>
      <c r="S210" s="56">
        <f t="shared" si="17"/>
        <v>0</v>
      </c>
      <c r="T210" s="57"/>
    </row>
    <row r="211" spans="1:20" ht="20" customHeight="1">
      <c r="A211" s="58"/>
      <c r="B211" s="59">
        <v>204</v>
      </c>
      <c r="C211" s="115" t="s">
        <v>305</v>
      </c>
      <c r="D211" s="116" t="s">
        <v>882</v>
      </c>
      <c r="E211" s="117" t="s">
        <v>702</v>
      </c>
      <c r="F211" s="118">
        <v>2</v>
      </c>
      <c r="G211" s="62">
        <v>2</v>
      </c>
      <c r="H211" s="106">
        <v>1</v>
      </c>
      <c r="I211" s="106">
        <v>1</v>
      </c>
      <c r="J211" s="107"/>
      <c r="K211" s="64">
        <f t="shared" si="13"/>
        <v>0</v>
      </c>
      <c r="L211" s="65">
        <f>'[4]July 2025'!S211</f>
        <v>2</v>
      </c>
      <c r="M211" s="65"/>
      <c r="N211" s="65"/>
      <c r="O211" s="65"/>
      <c r="P211" s="65"/>
      <c r="Q211" s="65">
        <f t="shared" si="16"/>
        <v>2</v>
      </c>
      <c r="R211" s="65"/>
      <c r="S211" s="65">
        <f t="shared" si="17"/>
        <v>2</v>
      </c>
      <c r="T211" s="66"/>
    </row>
    <row r="212" spans="1:20" ht="20" customHeight="1">
      <c r="A212" s="48">
        <f>K212</f>
        <v>-5</v>
      </c>
      <c r="B212" s="49">
        <v>205</v>
      </c>
      <c r="C212" s="110" t="s">
        <v>252</v>
      </c>
      <c r="D212" s="111" t="s">
        <v>883</v>
      </c>
      <c r="E212" s="112" t="s">
        <v>251</v>
      </c>
      <c r="F212" s="119">
        <v>15</v>
      </c>
      <c r="G212" s="89">
        <v>4</v>
      </c>
      <c r="H212" s="105"/>
      <c r="I212" s="105"/>
      <c r="J212" s="104"/>
      <c r="K212" s="55">
        <f t="shared" si="13"/>
        <v>-5</v>
      </c>
      <c r="L212" s="56">
        <f>'[4]July 2025'!S212</f>
        <v>10</v>
      </c>
      <c r="M212" s="56"/>
      <c r="N212" s="56"/>
      <c r="O212" s="56"/>
      <c r="P212" s="56"/>
      <c r="Q212" s="56">
        <f t="shared" si="16"/>
        <v>10</v>
      </c>
      <c r="R212" s="56"/>
      <c r="S212" s="56">
        <f t="shared" si="17"/>
        <v>10</v>
      </c>
      <c r="T212" s="57"/>
    </row>
    <row r="213" spans="1:20" ht="20" customHeight="1">
      <c r="A213" s="58" t="s">
        <v>182</v>
      </c>
      <c r="B213" s="59">
        <v>206</v>
      </c>
      <c r="C213" s="115" t="s">
        <v>391</v>
      </c>
      <c r="D213" s="116" t="s">
        <v>884</v>
      </c>
      <c r="E213" s="117" t="s">
        <v>225</v>
      </c>
      <c r="F213" s="118">
        <v>10</v>
      </c>
      <c r="G213" s="62">
        <v>4</v>
      </c>
      <c r="H213" s="106"/>
      <c r="I213" s="410" t="s">
        <v>629</v>
      </c>
      <c r="J213" s="411"/>
      <c r="K213" s="64">
        <f t="shared" si="13"/>
        <v>35</v>
      </c>
      <c r="L213" s="65">
        <f>'[4]July 2025'!S213</f>
        <v>45</v>
      </c>
      <c r="M213" s="65"/>
      <c r="N213" s="65"/>
      <c r="O213" s="65"/>
      <c r="P213" s="65"/>
      <c r="Q213" s="65">
        <f t="shared" si="16"/>
        <v>45</v>
      </c>
      <c r="R213" s="65"/>
      <c r="S213" s="65">
        <f t="shared" si="17"/>
        <v>45</v>
      </c>
      <c r="T213" s="66" t="s">
        <v>182</v>
      </c>
    </row>
    <row r="214" spans="1:20" ht="20" customHeight="1">
      <c r="A214" s="48"/>
      <c r="B214" s="49">
        <v>207</v>
      </c>
      <c r="C214" s="110" t="s">
        <v>885</v>
      </c>
      <c r="D214" s="111" t="s">
        <v>886</v>
      </c>
      <c r="E214" s="112" t="s">
        <v>887</v>
      </c>
      <c r="F214" s="119">
        <v>2</v>
      </c>
      <c r="G214" s="89">
        <v>2</v>
      </c>
      <c r="H214" s="105"/>
      <c r="I214" s="105"/>
      <c r="J214" s="104"/>
      <c r="K214" s="55">
        <f t="shared" si="13"/>
        <v>0</v>
      </c>
      <c r="L214" s="56">
        <f>'[4]July 2025'!S214</f>
        <v>2</v>
      </c>
      <c r="M214" s="56"/>
      <c r="N214" s="56"/>
      <c r="O214" s="56"/>
      <c r="P214" s="56"/>
      <c r="Q214" s="56">
        <f t="shared" si="16"/>
        <v>2</v>
      </c>
      <c r="R214" s="56"/>
      <c r="S214" s="56">
        <f t="shared" si="17"/>
        <v>2</v>
      </c>
      <c r="T214" s="57"/>
    </row>
    <row r="215" spans="1:20" ht="20" customHeight="1">
      <c r="A215" s="58"/>
      <c r="B215" s="59">
        <v>208</v>
      </c>
      <c r="C215" s="115" t="s">
        <v>888</v>
      </c>
      <c r="D215" s="116" t="s">
        <v>889</v>
      </c>
      <c r="E215" s="117" t="s">
        <v>890</v>
      </c>
      <c r="F215" s="118">
        <v>1</v>
      </c>
      <c r="G215" s="62">
        <v>4</v>
      </c>
      <c r="H215" s="63"/>
      <c r="I215" s="410" t="s">
        <v>629</v>
      </c>
      <c r="J215" s="411"/>
      <c r="K215" s="64">
        <f t="shared" si="13"/>
        <v>0</v>
      </c>
      <c r="L215" s="65">
        <f>'[4]July 2025'!S215</f>
        <v>1</v>
      </c>
      <c r="M215" s="65"/>
      <c r="N215" s="65"/>
      <c r="O215" s="65"/>
      <c r="P215" s="65"/>
      <c r="Q215" s="65">
        <f t="shared" si="16"/>
        <v>1</v>
      </c>
      <c r="R215" s="65"/>
      <c r="S215" s="65">
        <f t="shared" si="17"/>
        <v>1</v>
      </c>
      <c r="T215" s="66"/>
    </row>
    <row r="216" spans="1:20" ht="20" customHeight="1">
      <c r="A216" s="48"/>
      <c r="B216" s="49">
        <v>209</v>
      </c>
      <c r="C216" s="110" t="s">
        <v>891</v>
      </c>
      <c r="D216" s="111" t="s">
        <v>892</v>
      </c>
      <c r="E216" s="112" t="s">
        <v>893</v>
      </c>
      <c r="F216" s="119">
        <v>13</v>
      </c>
      <c r="G216" s="89">
        <v>4</v>
      </c>
      <c r="H216" s="54"/>
      <c r="I216" s="54"/>
      <c r="J216" s="54"/>
      <c r="K216" s="55">
        <f t="shared" si="13"/>
        <v>0</v>
      </c>
      <c r="L216" s="56">
        <f>'[4]July 2025'!S216</f>
        <v>13</v>
      </c>
      <c r="M216" s="56"/>
      <c r="N216" s="56"/>
      <c r="O216" s="56"/>
      <c r="P216" s="56"/>
      <c r="Q216" s="56">
        <f t="shared" si="16"/>
        <v>13</v>
      </c>
      <c r="R216" s="56"/>
      <c r="S216" s="56">
        <f t="shared" si="17"/>
        <v>13</v>
      </c>
      <c r="T216" s="57"/>
    </row>
    <row r="217" spans="1:20" ht="20" customHeight="1">
      <c r="A217" s="58"/>
      <c r="B217" s="59">
        <v>210</v>
      </c>
      <c r="C217" s="115" t="s">
        <v>894</v>
      </c>
      <c r="D217" s="116" t="s">
        <v>895</v>
      </c>
      <c r="E217" s="117" t="s">
        <v>896</v>
      </c>
      <c r="F217" s="118">
        <v>5</v>
      </c>
      <c r="G217" s="62">
        <v>4</v>
      </c>
      <c r="H217" s="63"/>
      <c r="I217" s="63"/>
      <c r="J217" s="63"/>
      <c r="K217" s="64">
        <f t="shared" si="13"/>
        <v>0</v>
      </c>
      <c r="L217" s="65">
        <f>'[4]July 2025'!S217</f>
        <v>5</v>
      </c>
      <c r="M217" s="65"/>
      <c r="N217" s="65"/>
      <c r="O217" s="65"/>
      <c r="P217" s="65"/>
      <c r="Q217" s="65">
        <f t="shared" si="16"/>
        <v>5</v>
      </c>
      <c r="R217" s="65"/>
      <c r="S217" s="65">
        <f t="shared" si="17"/>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3"/>
        <v>1</v>
      </c>
      <c r="L218" s="56">
        <f>'[4]July 2025'!S218</f>
        <v>3</v>
      </c>
      <c r="M218" s="56"/>
      <c r="N218" s="56"/>
      <c r="O218" s="56"/>
      <c r="P218" s="56"/>
      <c r="Q218" s="56">
        <f t="shared" si="16"/>
        <v>3</v>
      </c>
      <c r="R218" s="56"/>
      <c r="S218" s="56">
        <f t="shared" si="17"/>
        <v>3</v>
      </c>
      <c r="T218" s="57"/>
    </row>
    <row r="219" spans="1:20" ht="20" customHeight="1">
      <c r="A219" s="58"/>
      <c r="B219" s="59">
        <v>212</v>
      </c>
      <c r="C219" s="115" t="s">
        <v>374</v>
      </c>
      <c r="D219" s="116" t="s">
        <v>192</v>
      </c>
      <c r="E219" s="117" t="s">
        <v>193</v>
      </c>
      <c r="F219" s="118">
        <v>12</v>
      </c>
      <c r="G219" s="62">
        <v>4</v>
      </c>
      <c r="H219" s="103">
        <v>6</v>
      </c>
      <c r="I219" s="103">
        <v>11</v>
      </c>
      <c r="J219" s="103">
        <v>16</v>
      </c>
      <c r="K219" s="64">
        <f t="shared" si="13"/>
        <v>21</v>
      </c>
      <c r="L219" s="65">
        <f>'[4]July 2025'!S219</f>
        <v>33</v>
      </c>
      <c r="M219" s="65"/>
      <c r="N219" s="65"/>
      <c r="O219" s="65"/>
      <c r="P219" s="65"/>
      <c r="Q219" s="65">
        <f t="shared" si="16"/>
        <v>33</v>
      </c>
      <c r="R219" s="65"/>
      <c r="S219" s="65">
        <f t="shared" si="17"/>
        <v>33</v>
      </c>
      <c r="T219" s="121" t="s">
        <v>182</v>
      </c>
    </row>
    <row r="220" spans="1:20" ht="20" customHeight="1">
      <c r="A220" s="48">
        <f>K220</f>
        <v>-1</v>
      </c>
      <c r="B220" s="49">
        <v>213</v>
      </c>
      <c r="C220" s="110" t="s">
        <v>897</v>
      </c>
      <c r="D220" s="111" t="s">
        <v>898</v>
      </c>
      <c r="E220" s="112" t="s">
        <v>194</v>
      </c>
      <c r="F220" s="119">
        <v>14</v>
      </c>
      <c r="G220" s="89">
        <v>4</v>
      </c>
      <c r="H220" s="120">
        <v>6</v>
      </c>
      <c r="I220" s="120">
        <v>8</v>
      </c>
      <c r="J220" s="120"/>
      <c r="K220" s="55">
        <f t="shared" si="13"/>
        <v>-1</v>
      </c>
      <c r="L220" s="56">
        <f>'[4]July 2025'!S220</f>
        <v>14</v>
      </c>
      <c r="M220" s="56"/>
      <c r="N220" s="56"/>
      <c r="O220" s="56"/>
      <c r="P220" s="56"/>
      <c r="Q220" s="56">
        <f t="shared" si="16"/>
        <v>14</v>
      </c>
      <c r="R220" s="122">
        <v>1</v>
      </c>
      <c r="S220" s="56">
        <f>Q220-R220</f>
        <v>13</v>
      </c>
      <c r="T220" s="57" t="s">
        <v>1071</v>
      </c>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3"/>
        <v>-2</v>
      </c>
      <c r="L221" s="65">
        <f>'[4]July 2025'!S221</f>
        <v>0</v>
      </c>
      <c r="M221" s="65"/>
      <c r="N221" s="65"/>
      <c r="O221" s="65"/>
      <c r="P221" s="65"/>
      <c r="Q221" s="65">
        <f t="shared" si="16"/>
        <v>0</v>
      </c>
      <c r="R221" s="126"/>
      <c r="S221" s="65">
        <f t="shared" si="17"/>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3"/>
        <v>-6</v>
      </c>
      <c r="L222" s="56">
        <f>'[4]July 2025'!S222</f>
        <v>0</v>
      </c>
      <c r="M222" s="56"/>
      <c r="N222" s="56"/>
      <c r="O222" s="56"/>
      <c r="P222" s="56"/>
      <c r="Q222" s="56">
        <f t="shared" si="16"/>
        <v>0</v>
      </c>
      <c r="R222" s="122"/>
      <c r="S222" s="56">
        <f t="shared" si="17"/>
        <v>0</v>
      </c>
      <c r="T222" s="57" t="s">
        <v>182</v>
      </c>
    </row>
    <row r="223" spans="1:20" ht="20" customHeight="1">
      <c r="A223" s="130"/>
      <c r="B223" s="59">
        <v>216</v>
      </c>
      <c r="C223" s="131" t="s">
        <v>905</v>
      </c>
      <c r="D223" s="132" t="s">
        <v>906</v>
      </c>
      <c r="E223" s="133" t="s">
        <v>907</v>
      </c>
      <c r="F223" s="124">
        <v>0</v>
      </c>
      <c r="G223" s="74">
        <v>2</v>
      </c>
      <c r="H223" s="107"/>
      <c r="I223" s="107"/>
      <c r="J223" s="125"/>
      <c r="K223" s="64"/>
      <c r="L223" s="65">
        <f>'[4]July 2025'!S223</f>
        <v>3</v>
      </c>
      <c r="M223" s="65"/>
      <c r="N223" s="65"/>
      <c r="O223" s="65"/>
      <c r="P223" s="65"/>
      <c r="Q223" s="65">
        <f t="shared" si="16"/>
        <v>3</v>
      </c>
      <c r="R223" s="126"/>
      <c r="S223" s="65">
        <f t="shared" si="17"/>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'[4]July 2025'!S224</f>
        <v>0</v>
      </c>
      <c r="M224" s="56"/>
      <c r="N224" s="56"/>
      <c r="O224" s="56"/>
      <c r="P224" s="56"/>
      <c r="Q224" s="56">
        <f t="shared" si="16"/>
        <v>0</v>
      </c>
      <c r="R224" s="122"/>
      <c r="S224" s="56">
        <f t="shared" si="17"/>
        <v>0</v>
      </c>
      <c r="T224" s="139" t="s">
        <v>908</v>
      </c>
    </row>
    <row r="225" spans="1:20" ht="20" customHeight="1">
      <c r="A225" s="130"/>
      <c r="B225" s="59">
        <v>218</v>
      </c>
      <c r="C225" s="131" t="s">
        <v>912</v>
      </c>
      <c r="D225" s="132" t="s">
        <v>913</v>
      </c>
      <c r="E225" s="133" t="s">
        <v>914</v>
      </c>
      <c r="F225" s="124">
        <v>0</v>
      </c>
      <c r="G225" s="74">
        <v>2</v>
      </c>
      <c r="H225" s="107"/>
      <c r="I225" s="107"/>
      <c r="J225" s="125"/>
      <c r="K225" s="64"/>
      <c r="L225" s="65">
        <f>'[4]July 2025'!S225</f>
        <v>0</v>
      </c>
      <c r="M225" s="65"/>
      <c r="N225" s="65"/>
      <c r="O225" s="65"/>
      <c r="P225" s="65"/>
      <c r="Q225" s="65">
        <f t="shared" si="16"/>
        <v>0</v>
      </c>
      <c r="R225" s="65"/>
      <c r="S225" s="65">
        <f t="shared" si="17"/>
        <v>0</v>
      </c>
      <c r="T225" s="134" t="s">
        <v>182</v>
      </c>
    </row>
    <row r="226" spans="1:20" ht="20" customHeight="1">
      <c r="A226" s="135"/>
      <c r="B226" s="49">
        <v>219</v>
      </c>
      <c r="C226" s="136" t="s">
        <v>924</v>
      </c>
      <c r="D226" s="111" t="s">
        <v>925</v>
      </c>
      <c r="E226" s="112" t="s">
        <v>926</v>
      </c>
      <c r="F226" s="128">
        <v>0</v>
      </c>
      <c r="G226" s="69">
        <v>2</v>
      </c>
      <c r="H226" s="104"/>
      <c r="I226" s="104"/>
      <c r="J226" s="129"/>
      <c r="K226" s="55"/>
      <c r="L226" s="56">
        <f>'[4]July 2025'!S226</f>
        <v>0</v>
      </c>
      <c r="M226" s="56"/>
      <c r="N226" s="56"/>
      <c r="O226" s="56"/>
      <c r="P226" s="56"/>
      <c r="Q226" s="56">
        <f t="shared" si="16"/>
        <v>0</v>
      </c>
      <c r="R226" s="122"/>
      <c r="S226" s="56">
        <f t="shared" si="17"/>
        <v>0</v>
      </c>
      <c r="T226" s="139" t="s">
        <v>908</v>
      </c>
    </row>
    <row r="227" spans="1:20" ht="20" customHeight="1">
      <c r="A227" s="130"/>
      <c r="B227" s="59">
        <v>220</v>
      </c>
      <c r="C227" s="131" t="s">
        <v>931</v>
      </c>
      <c r="D227" s="142" t="s">
        <v>932</v>
      </c>
      <c r="E227" s="133" t="s">
        <v>933</v>
      </c>
      <c r="F227" s="124">
        <v>0</v>
      </c>
      <c r="G227" s="74"/>
      <c r="H227" s="107"/>
      <c r="I227" s="107"/>
      <c r="J227" s="143"/>
      <c r="K227" s="64"/>
      <c r="L227" s="65">
        <f>'[4]July 2025'!S227</f>
        <v>4</v>
      </c>
      <c r="M227" s="144"/>
      <c r="N227" s="144"/>
      <c r="O227" s="144"/>
      <c r="P227" s="144"/>
      <c r="Q227" s="65">
        <f t="shared" si="16"/>
        <v>4</v>
      </c>
      <c r="R227" s="144"/>
      <c r="S227" s="65">
        <f t="shared" si="17"/>
        <v>4</v>
      </c>
      <c r="T227" s="134" t="s">
        <v>678</v>
      </c>
    </row>
    <row r="228" spans="1:20" ht="20" customHeight="1">
      <c r="A228" s="135"/>
      <c r="B228" s="49">
        <v>221</v>
      </c>
      <c r="C228" s="136" t="s">
        <v>934</v>
      </c>
      <c r="D228" s="145" t="s">
        <v>935</v>
      </c>
      <c r="E228" s="138" t="s">
        <v>936</v>
      </c>
      <c r="F228" s="128">
        <v>0</v>
      </c>
      <c r="G228" s="69"/>
      <c r="H228" s="104"/>
      <c r="I228" s="104"/>
      <c r="J228" s="146"/>
      <c r="K228" s="55"/>
      <c r="L228" s="56">
        <f>'[4]July 2025'!S228</f>
        <v>1</v>
      </c>
      <c r="M228" s="141"/>
      <c r="N228" s="141"/>
      <c r="O228" s="141"/>
      <c r="P228" s="141"/>
      <c r="Q228" s="56">
        <f t="shared" si="16"/>
        <v>1</v>
      </c>
      <c r="R228" s="141"/>
      <c r="S228" s="56">
        <f t="shared" si="17"/>
        <v>1</v>
      </c>
      <c r="T228" s="139" t="s">
        <v>678</v>
      </c>
    </row>
    <row r="229" spans="1:20" ht="20" customHeight="1">
      <c r="A229" s="130"/>
      <c r="B229" s="59">
        <v>222</v>
      </c>
      <c r="C229" s="131" t="s">
        <v>938</v>
      </c>
      <c r="D229" s="142" t="s">
        <v>939</v>
      </c>
      <c r="E229" s="133" t="s">
        <v>940</v>
      </c>
      <c r="F229" s="124">
        <v>0</v>
      </c>
      <c r="G229" s="74"/>
      <c r="H229" s="107"/>
      <c r="I229" s="107"/>
      <c r="J229" s="143"/>
      <c r="K229" s="64"/>
      <c r="L229" s="65">
        <f>'[4]July 2025'!S229</f>
        <v>2</v>
      </c>
      <c r="M229" s="144"/>
      <c r="N229" s="144"/>
      <c r="O229" s="144"/>
      <c r="P229" s="144"/>
      <c r="Q229" s="65">
        <f t="shared" si="16"/>
        <v>2</v>
      </c>
      <c r="R229" s="144"/>
      <c r="S229" s="65">
        <f t="shared" si="17"/>
        <v>2</v>
      </c>
      <c r="T229" s="134" t="s">
        <v>678</v>
      </c>
    </row>
    <row r="230" spans="1:20" ht="20" customHeight="1">
      <c r="A230" s="135"/>
      <c r="B230" s="49">
        <v>223</v>
      </c>
      <c r="C230" s="136" t="s">
        <v>941</v>
      </c>
      <c r="D230" s="145" t="s">
        <v>942</v>
      </c>
      <c r="E230" s="138" t="s">
        <v>943</v>
      </c>
      <c r="F230" s="128">
        <v>0</v>
      </c>
      <c r="G230" s="69"/>
      <c r="H230" s="104"/>
      <c r="I230" s="104"/>
      <c r="J230" s="146"/>
      <c r="K230" s="55"/>
      <c r="L230" s="56">
        <f>'[4]July 2025'!S230</f>
        <v>11</v>
      </c>
      <c r="M230" s="141"/>
      <c r="N230" s="141"/>
      <c r="O230" s="141"/>
      <c r="P230" s="141"/>
      <c r="Q230" s="56">
        <f>L230</f>
        <v>11</v>
      </c>
      <c r="R230" s="141"/>
      <c r="S230" s="56">
        <f t="shared" si="17"/>
        <v>11</v>
      </c>
      <c r="T230" s="139" t="s">
        <v>182</v>
      </c>
    </row>
    <row r="231" spans="1:20" ht="23" customHeight="1" thickBot="1">
      <c r="A231" s="147">
        <f>SUM(A8:A222)</f>
        <v>-411</v>
      </c>
      <c r="B231" s="148"/>
      <c r="C231" s="149"/>
      <c r="D231" s="149"/>
      <c r="E231" s="149"/>
      <c r="F231" s="150">
        <f>SUM(F8:F226)</f>
        <v>1747</v>
      </c>
      <c r="G231" s="151"/>
      <c r="H231" s="415"/>
      <c r="I231" s="416"/>
      <c r="J231" s="417"/>
      <c r="K231" s="152"/>
      <c r="L231" s="150">
        <f>SUM(L8:L230)</f>
        <v>1659</v>
      </c>
      <c r="M231" s="153">
        <f>SUM(M8:M230)</f>
        <v>5</v>
      </c>
      <c r="N231" s="153">
        <f>SUM(N8:N230)</f>
        <v>0</v>
      </c>
      <c r="O231" s="153">
        <f>SUM(O8:O230)</f>
        <v>0</v>
      </c>
      <c r="P231" s="153"/>
      <c r="Q231" s="153">
        <f>SUM(Q8:Q230)</f>
        <v>1664</v>
      </c>
      <c r="R231" s="153">
        <f>SUM(R8:R230)</f>
        <v>12</v>
      </c>
      <c r="S231" s="153">
        <f>SUM(S8:S230)</f>
        <v>1652</v>
      </c>
      <c r="T231" s="154" t="s">
        <v>182</v>
      </c>
    </row>
    <row r="232" spans="1:20" ht="16.75" customHeight="1" thickTop="1">
      <c r="A232" s="29"/>
      <c r="B232" s="155"/>
      <c r="C232" s="27"/>
      <c r="D232" s="27"/>
      <c r="E232" s="27"/>
      <c r="F232" s="27"/>
      <c r="G232" s="28"/>
      <c r="H232" s="29"/>
      <c r="I232" s="29"/>
      <c r="J232" s="29"/>
      <c r="K232" s="30"/>
      <c r="L232" s="29"/>
      <c r="M232" s="29"/>
      <c r="N232" s="29"/>
      <c r="O232" s="29"/>
      <c r="P232" s="29"/>
      <c r="Q232" s="29"/>
      <c r="R232" s="29"/>
      <c r="S232" s="29"/>
      <c r="T232" s="32"/>
    </row>
    <row r="233" spans="1:20" ht="16.75" customHeight="1">
      <c r="A233" s="29"/>
      <c r="B233" s="155"/>
      <c r="C233" s="27"/>
      <c r="D233" s="27"/>
      <c r="E233" s="27"/>
      <c r="F233" s="27"/>
      <c r="G233" s="28"/>
      <c r="H233" s="29"/>
      <c r="I233" s="29"/>
      <c r="J233" s="29"/>
      <c r="K233" s="30"/>
      <c r="L233" s="29"/>
      <c r="M233" s="29"/>
      <c r="N233" s="29"/>
      <c r="O233" s="29"/>
      <c r="P233" s="29"/>
      <c r="Q233" s="29"/>
      <c r="R233" s="29"/>
      <c r="S233" s="29"/>
      <c r="T233" s="32"/>
    </row>
    <row r="234" spans="1:20" ht="16.75" customHeight="1">
      <c r="A234" s="29"/>
      <c r="B234" s="155"/>
      <c r="C234" s="27"/>
      <c r="D234" s="27"/>
      <c r="E234" s="27"/>
      <c r="F234" s="27"/>
      <c r="G234" s="28"/>
      <c r="H234" s="29"/>
      <c r="I234" s="29"/>
      <c r="J234" s="29"/>
      <c r="K234" s="30"/>
      <c r="L234" s="29"/>
      <c r="M234" s="29"/>
      <c r="N234" s="29"/>
      <c r="O234" s="29"/>
      <c r="P234" s="29"/>
      <c r="Q234" s="29"/>
      <c r="R234" s="29"/>
      <c r="S234" s="29"/>
      <c r="T234" s="32"/>
    </row>
    <row r="235" spans="1:20" ht="16.75" customHeight="1">
      <c r="A235" s="29"/>
      <c r="B235" s="155"/>
      <c r="C235" s="27"/>
      <c r="D235" s="27"/>
      <c r="E235" s="27"/>
      <c r="F235" s="27"/>
      <c r="G235" s="28"/>
      <c r="H235" s="29"/>
      <c r="I235" s="29"/>
      <c r="J235" s="29"/>
      <c r="K235" s="30"/>
      <c r="L235" s="29"/>
      <c r="M235" s="29"/>
      <c r="N235" s="29"/>
      <c r="O235" s="29"/>
      <c r="P235" s="29"/>
      <c r="Q235" s="29"/>
      <c r="R235" s="29"/>
      <c r="S235" s="29"/>
      <c r="T235" s="32"/>
    </row>
    <row r="236" spans="1:20" ht="16.75" customHeight="1">
      <c r="A236" s="29"/>
      <c r="B236" s="418" t="s">
        <v>944</v>
      </c>
      <c r="C236" s="418"/>
      <c r="D236" s="27"/>
      <c r="E236" s="29" t="s">
        <v>945</v>
      </c>
      <c r="F236" s="29"/>
      <c r="G236" s="29" t="s">
        <v>946</v>
      </c>
      <c r="H236" s="29"/>
      <c r="I236" s="29"/>
      <c r="J236" s="418"/>
      <c r="K236" s="418"/>
      <c r="L236" s="418"/>
      <c r="M236" s="29" t="s">
        <v>947</v>
      </c>
      <c r="N236" s="29"/>
      <c r="O236" s="29"/>
      <c r="P236" s="29"/>
      <c r="Q236" s="29"/>
      <c r="R236" s="418" t="s">
        <v>948</v>
      </c>
      <c r="S236" s="418"/>
      <c r="T236" s="418"/>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949</v>
      </c>
      <c r="C240" s="418"/>
      <c r="D240" s="27"/>
      <c r="E240" s="29" t="s">
        <v>950</v>
      </c>
      <c r="F240" s="418" t="s">
        <v>951</v>
      </c>
      <c r="G240" s="418"/>
      <c r="H240" s="418"/>
      <c r="I240" s="418"/>
      <c r="J240" s="418" t="s">
        <v>182</v>
      </c>
      <c r="K240" s="418"/>
      <c r="L240" s="418"/>
      <c r="M240" s="419" t="s">
        <v>952</v>
      </c>
      <c r="N240" s="419"/>
      <c r="O240" s="419"/>
      <c r="P240" s="419"/>
      <c r="Q240" s="419"/>
      <c r="R240" s="418" t="s">
        <v>953</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row r="243" spans="1:20" ht="16.75" customHeight="1"/>
    <row r="244" spans="1:20" ht="16.75" customHeight="1"/>
    <row r="245" spans="1:20" ht="16.75" customHeight="1"/>
    <row r="246" spans="1:20" ht="16.75" customHeight="1"/>
    <row r="247" spans="1:20" ht="16.75" customHeight="1"/>
    <row r="248" spans="1:20" ht="16.75" customHeight="1"/>
    <row r="249" spans="1:20" ht="16.75" customHeight="1"/>
    <row r="250" spans="1:20" ht="16.75" customHeight="1"/>
    <row r="251" spans="1:20" ht="16.75" customHeight="1"/>
  </sheetData>
  <mergeCells count="29">
    <mergeCell ref="H231:J231"/>
    <mergeCell ref="B236:C236"/>
    <mergeCell ref="J236:L236"/>
    <mergeCell ref="R236:T236"/>
    <mergeCell ref="B240:C240"/>
    <mergeCell ref="F240:I240"/>
    <mergeCell ref="J240:L240"/>
    <mergeCell ref="M240:Q240"/>
    <mergeCell ref="R240:T240"/>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88FA-7254-4D57-9C0E-2064982F9E76}">
  <sheetPr>
    <tabColor theme="5" tint="-0.249977111117893"/>
  </sheetPr>
  <dimension ref="A1:U251"/>
  <sheetViews>
    <sheetView rightToLeft="1" topLeftCell="E63" zoomScale="70" zoomScaleNormal="70" workbookViewId="0">
      <selection activeCell="T78" sqref="T78"/>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ht="25.5">
      <c r="A1" s="420" t="s">
        <v>182</v>
      </c>
      <c r="B1" s="420"/>
      <c r="C1" s="420"/>
      <c r="D1" s="27"/>
      <c r="E1" s="27"/>
      <c r="F1" s="27"/>
      <c r="G1" s="28"/>
      <c r="H1" s="29"/>
      <c r="I1" s="29"/>
      <c r="J1" s="29"/>
      <c r="K1" s="30"/>
      <c r="L1" s="29"/>
      <c r="M1" s="29"/>
      <c r="N1" s="29"/>
      <c r="O1" s="29"/>
      <c r="P1" s="31" t="s">
        <v>182</v>
      </c>
      <c r="Q1" s="31"/>
      <c r="R1" s="31"/>
      <c r="S1" s="31"/>
      <c r="T1" s="236"/>
    </row>
    <row r="2" spans="1:20" ht="23.4" customHeight="1">
      <c r="A2" s="398" t="s">
        <v>182</v>
      </c>
      <c r="B2" s="398"/>
      <c r="C2" s="398"/>
      <c r="D2" s="35"/>
      <c r="E2" s="27"/>
      <c r="F2" s="27"/>
      <c r="G2" s="28"/>
      <c r="H2" s="29"/>
      <c r="I2" s="29"/>
      <c r="J2" s="29"/>
      <c r="K2" s="30"/>
      <c r="L2" s="29"/>
      <c r="M2" s="29"/>
      <c r="N2" s="29"/>
      <c r="O2" s="29"/>
      <c r="P2" s="36" t="s">
        <v>182</v>
      </c>
      <c r="Q2" s="36"/>
      <c r="R2" s="36"/>
      <c r="S2" s="36"/>
      <c r="T2" s="236"/>
    </row>
    <row r="3" spans="1:20" ht="23.4" customHeight="1">
      <c r="A3" s="237"/>
      <c r="B3" s="37"/>
      <c r="C3" s="35"/>
      <c r="D3" s="35"/>
      <c r="E3" s="27"/>
      <c r="F3" s="27"/>
      <c r="G3" s="28"/>
      <c r="H3" s="29"/>
      <c r="I3" s="29"/>
      <c r="J3" s="29"/>
      <c r="K3" s="30"/>
      <c r="L3" s="29"/>
      <c r="M3" s="29"/>
      <c r="N3" s="29"/>
      <c r="O3" s="29"/>
      <c r="P3" s="36"/>
      <c r="Q3" s="36"/>
      <c r="R3" s="36"/>
      <c r="S3" s="36"/>
      <c r="T3" s="236"/>
    </row>
    <row r="4" spans="1:20" ht="20.5">
      <c r="A4" s="399" t="s">
        <v>1080</v>
      </c>
      <c r="B4" s="399"/>
      <c r="C4" s="399"/>
      <c r="D4" s="399"/>
      <c r="E4" s="399"/>
      <c r="F4" s="399"/>
      <c r="G4" s="399"/>
      <c r="H4" s="399"/>
      <c r="I4" s="399"/>
      <c r="J4" s="399"/>
      <c r="K4" s="399"/>
      <c r="L4" s="399"/>
      <c r="M4" s="399"/>
      <c r="N4" s="399"/>
      <c r="O4" s="399"/>
      <c r="P4" s="399"/>
      <c r="Q4" s="399"/>
      <c r="R4" s="399"/>
      <c r="S4" s="399"/>
      <c r="T4" s="399"/>
    </row>
    <row r="5" spans="1:20" ht="20.5">
      <c r="A5" s="400" t="s">
        <v>1081</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[5]Sheet1!S8</f>
        <v>71</v>
      </c>
      <c r="M8" s="56"/>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[5]Sheet1!S9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[5]Sheet1!S10</f>
        <v>0</v>
      </c>
      <c r="M10" s="56"/>
      <c r="N10" s="56"/>
      <c r="O10" s="56"/>
      <c r="P10" s="56"/>
      <c r="Q10" s="56">
        <f t="shared" ref="Q10:Q73" si="1">L10</f>
        <v>0</v>
      </c>
      <c r="R10" s="56"/>
      <c r="S10" s="56">
        <f t="shared" ref="S10:S72"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[5]Sheet1!S11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5</v>
      </c>
      <c r="L12" s="56">
        <f>[5]Sheet1!S12</f>
        <v>9</v>
      </c>
      <c r="M12" s="56"/>
      <c r="N12" s="56"/>
      <c r="O12" s="56"/>
      <c r="P12" s="56"/>
      <c r="Q12" s="56">
        <f t="shared" si="1"/>
        <v>9</v>
      </c>
      <c r="R12" s="56"/>
      <c r="S12" s="56">
        <f t="shared" si="2"/>
        <v>9</v>
      </c>
      <c r="T12" s="57" t="s">
        <v>182</v>
      </c>
    </row>
    <row r="13" spans="1:20" ht="20" customHeight="1">
      <c r="A13" s="58" t="s">
        <v>182</v>
      </c>
      <c r="B13" s="59">
        <v>6</v>
      </c>
      <c r="C13" s="77" t="s">
        <v>242</v>
      </c>
      <c r="D13" s="71" t="s">
        <v>465</v>
      </c>
      <c r="E13" s="72" t="s">
        <v>9</v>
      </c>
      <c r="F13" s="73">
        <v>6</v>
      </c>
      <c r="G13" s="74">
        <v>4</v>
      </c>
      <c r="H13" s="63">
        <v>1</v>
      </c>
      <c r="I13" s="63">
        <v>2</v>
      </c>
      <c r="J13" s="63">
        <v>1</v>
      </c>
      <c r="K13" s="64">
        <f t="shared" si="0"/>
        <v>0</v>
      </c>
      <c r="L13" s="65">
        <f>[5]Sheet1!S13</f>
        <v>6</v>
      </c>
      <c r="M13" s="65"/>
      <c r="N13" s="65"/>
      <c r="O13" s="65"/>
      <c r="P13" s="65"/>
      <c r="Q13" s="65">
        <f t="shared" si="1"/>
        <v>6</v>
      </c>
      <c r="R13" s="65"/>
      <c r="S13" s="65">
        <f t="shared" si="2"/>
        <v>6</v>
      </c>
      <c r="T13" s="66" t="s">
        <v>182</v>
      </c>
    </row>
    <row r="14" spans="1:20" ht="20" customHeight="1">
      <c r="A14" s="48">
        <f>K14</f>
        <v>-6</v>
      </c>
      <c r="B14" s="49">
        <v>7</v>
      </c>
      <c r="C14" s="50" t="s">
        <v>243</v>
      </c>
      <c r="D14" s="51" t="s">
        <v>466</v>
      </c>
      <c r="E14" s="51" t="s">
        <v>467</v>
      </c>
      <c r="F14" s="52">
        <v>16</v>
      </c>
      <c r="G14" s="69">
        <v>4</v>
      </c>
      <c r="H14" s="54">
        <v>2</v>
      </c>
      <c r="I14" s="54">
        <v>8</v>
      </c>
      <c r="J14" s="54" t="s">
        <v>182</v>
      </c>
      <c r="K14" s="55">
        <f t="shared" si="0"/>
        <v>-6</v>
      </c>
      <c r="L14" s="56">
        <f>[5]Sheet1!S14</f>
        <v>10</v>
      </c>
      <c r="M14" s="56"/>
      <c r="N14" s="56"/>
      <c r="O14" s="56"/>
      <c r="P14" s="56"/>
      <c r="Q14" s="56">
        <f t="shared" si="1"/>
        <v>10</v>
      </c>
      <c r="R14" s="56"/>
      <c r="S14" s="56">
        <f t="shared" si="2"/>
        <v>10</v>
      </c>
      <c r="T14" s="78" t="s">
        <v>468</v>
      </c>
    </row>
    <row r="15" spans="1:20" ht="20" customHeight="1">
      <c r="A15" s="58"/>
      <c r="B15" s="59">
        <v>8</v>
      </c>
      <c r="C15" s="70" t="s">
        <v>338</v>
      </c>
      <c r="D15" s="71" t="s">
        <v>469</v>
      </c>
      <c r="E15" s="71" t="s">
        <v>106</v>
      </c>
      <c r="F15" s="73">
        <v>3</v>
      </c>
      <c r="G15" s="74">
        <v>4</v>
      </c>
      <c r="H15" s="63">
        <v>1</v>
      </c>
      <c r="I15" s="63">
        <v>2</v>
      </c>
      <c r="J15" s="63">
        <v>3</v>
      </c>
      <c r="K15" s="64">
        <f t="shared" si="0"/>
        <v>2</v>
      </c>
      <c r="L15" s="65">
        <f>[5]Sheet1!S15</f>
        <v>5</v>
      </c>
      <c r="M15" s="65"/>
      <c r="N15" s="65"/>
      <c r="O15" s="65"/>
      <c r="P15" s="65"/>
      <c r="Q15" s="65">
        <f>L15+M15</f>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[5]Sheet1!S16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[5]Sheet1!S17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[5]Sheet1!S18</f>
        <v>1</v>
      </c>
      <c r="M18" s="56"/>
      <c r="N18" s="56"/>
      <c r="O18" s="56"/>
      <c r="P18" s="56"/>
      <c r="Q18" s="56">
        <f t="shared" si="1"/>
        <v>1</v>
      </c>
      <c r="R18" s="56"/>
      <c r="S18" s="56">
        <f t="shared" si="2"/>
        <v>1</v>
      </c>
      <c r="T18" s="57" t="s">
        <v>182</v>
      </c>
    </row>
    <row r="19" spans="1:20" ht="20" customHeight="1">
      <c r="A19" s="58" t="s">
        <v>182</v>
      </c>
      <c r="B19" s="59">
        <v>12</v>
      </c>
      <c r="C19" s="70" t="s">
        <v>336</v>
      </c>
      <c r="D19" s="71" t="s">
        <v>477</v>
      </c>
      <c r="E19" s="72" t="s">
        <v>103</v>
      </c>
      <c r="F19" s="73">
        <v>24</v>
      </c>
      <c r="G19" s="62">
        <v>4</v>
      </c>
      <c r="H19" s="63">
        <v>5</v>
      </c>
      <c r="I19" s="63">
        <v>5</v>
      </c>
      <c r="J19" s="63">
        <v>12</v>
      </c>
      <c r="K19" s="64">
        <f t="shared" si="0"/>
        <v>2</v>
      </c>
      <c r="L19" s="65">
        <f>[5]Sheet1!S19</f>
        <v>26</v>
      </c>
      <c r="M19" s="65"/>
      <c r="N19" s="65"/>
      <c r="O19" s="65"/>
      <c r="P19" s="65"/>
      <c r="Q19" s="65">
        <f t="shared" si="1"/>
        <v>26</v>
      </c>
      <c r="R19" s="65"/>
      <c r="S19" s="65">
        <f t="shared" si="2"/>
        <v>26</v>
      </c>
      <c r="T19" s="66" t="s">
        <v>182</v>
      </c>
    </row>
    <row r="20" spans="1:20" ht="20" customHeight="1">
      <c r="A20" s="48"/>
      <c r="B20" s="49">
        <v>13</v>
      </c>
      <c r="C20" s="50" t="s">
        <v>332</v>
      </c>
      <c r="D20" s="51" t="s">
        <v>479</v>
      </c>
      <c r="E20" s="51" t="s">
        <v>480</v>
      </c>
      <c r="F20" s="52">
        <v>13</v>
      </c>
      <c r="G20" s="69">
        <v>4</v>
      </c>
      <c r="H20" s="54">
        <v>5</v>
      </c>
      <c r="I20" s="54">
        <v>10</v>
      </c>
      <c r="J20" s="54" t="s">
        <v>182</v>
      </c>
      <c r="K20" s="55">
        <f t="shared" si="0"/>
        <v>2</v>
      </c>
      <c r="L20" s="56">
        <f>[5]Sheet1!S20</f>
        <v>15</v>
      </c>
      <c r="M20" s="56"/>
      <c r="N20" s="56"/>
      <c r="O20" s="56"/>
      <c r="P20" s="56"/>
      <c r="Q20" s="56">
        <f t="shared" si="1"/>
        <v>15</v>
      </c>
      <c r="R20" s="56"/>
      <c r="S20" s="56">
        <f t="shared" si="2"/>
        <v>15</v>
      </c>
      <c r="T20" s="57" t="s">
        <v>182</v>
      </c>
    </row>
    <row r="21" spans="1:20" ht="20" customHeight="1">
      <c r="A21" s="58"/>
      <c r="B21" s="59">
        <v>14</v>
      </c>
      <c r="C21" s="70" t="s">
        <v>331</v>
      </c>
      <c r="D21" s="71" t="s">
        <v>482</v>
      </c>
      <c r="E21" s="71" t="s">
        <v>483</v>
      </c>
      <c r="F21" s="73">
        <v>6</v>
      </c>
      <c r="G21" s="74">
        <v>3</v>
      </c>
      <c r="H21" s="63">
        <v>2</v>
      </c>
      <c r="I21" s="63">
        <v>6</v>
      </c>
      <c r="J21" s="63">
        <v>6</v>
      </c>
      <c r="K21" s="64">
        <f t="shared" si="0"/>
        <v>8</v>
      </c>
      <c r="L21" s="65">
        <f>[5]Sheet1!S21</f>
        <v>14</v>
      </c>
      <c r="M21" s="65"/>
      <c r="N21" s="65"/>
      <c r="O21" s="65"/>
      <c r="P21" s="65"/>
      <c r="Q21" s="65">
        <f t="shared" si="1"/>
        <v>14</v>
      </c>
      <c r="R21" s="65"/>
      <c r="S21" s="65">
        <f t="shared" si="2"/>
        <v>14</v>
      </c>
      <c r="T21" s="66" t="s">
        <v>182</v>
      </c>
    </row>
    <row r="22" spans="1:20" ht="20" customHeight="1">
      <c r="A22" s="48"/>
      <c r="B22" s="49">
        <v>15</v>
      </c>
      <c r="C22" s="50" t="s">
        <v>311</v>
      </c>
      <c r="D22" s="51" t="s">
        <v>484</v>
      </c>
      <c r="E22" s="51" t="s">
        <v>61</v>
      </c>
      <c r="F22" s="52">
        <v>4</v>
      </c>
      <c r="G22" s="69">
        <v>3</v>
      </c>
      <c r="H22" s="54">
        <v>1</v>
      </c>
      <c r="I22" s="54">
        <v>2</v>
      </c>
      <c r="J22" s="54">
        <v>3</v>
      </c>
      <c r="K22" s="55">
        <f t="shared" si="0"/>
        <v>2</v>
      </c>
      <c r="L22" s="56">
        <f>[5]Sheet1!S22</f>
        <v>6</v>
      </c>
      <c r="M22" s="56"/>
      <c r="N22" s="56"/>
      <c r="O22" s="56"/>
      <c r="P22" s="56"/>
      <c r="Q22" s="56">
        <f t="shared" si="1"/>
        <v>6</v>
      </c>
      <c r="R22" s="56"/>
      <c r="S22" s="56">
        <f t="shared" si="2"/>
        <v>6</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[5]Sheet1!S23</f>
        <v>0</v>
      </c>
      <c r="M23" s="65"/>
      <c r="N23" s="65"/>
      <c r="O23" s="65"/>
      <c r="P23" s="65"/>
      <c r="Q23" s="65">
        <f t="shared" si="1"/>
        <v>0</v>
      </c>
      <c r="R23" s="65"/>
      <c r="S23" s="65">
        <f t="shared" si="2"/>
        <v>0</v>
      </c>
      <c r="T23" s="78" t="s">
        <v>488</v>
      </c>
    </row>
    <row r="24" spans="1:20" ht="20" customHeight="1">
      <c r="A24" s="48">
        <f>K24</f>
        <v>-3</v>
      </c>
      <c r="B24" s="49">
        <v>17</v>
      </c>
      <c r="C24" s="50" t="s">
        <v>368</v>
      </c>
      <c r="D24" s="51" t="s">
        <v>489</v>
      </c>
      <c r="E24" s="51" t="s">
        <v>490</v>
      </c>
      <c r="F24" s="52">
        <v>3</v>
      </c>
      <c r="G24" s="69">
        <v>4</v>
      </c>
      <c r="H24" s="54"/>
      <c r="I24" s="54">
        <v>1</v>
      </c>
      <c r="J24" s="54"/>
      <c r="K24" s="55">
        <f t="shared" si="0"/>
        <v>-3</v>
      </c>
      <c r="L24" s="56">
        <f>[5]Sheet1!S24</f>
        <v>0</v>
      </c>
      <c r="M24" s="56"/>
      <c r="N24" s="56"/>
      <c r="O24" s="56"/>
      <c r="P24" s="56"/>
      <c r="Q24" s="56">
        <f t="shared" si="1"/>
        <v>0</v>
      </c>
      <c r="R24" s="56"/>
      <c r="S24" s="56">
        <f t="shared" si="2"/>
        <v>0</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[5]Sheet1!S25</f>
        <v>13</v>
      </c>
      <c r="M25" s="65"/>
      <c r="N25" s="65"/>
      <c r="O25" s="65"/>
      <c r="P25" s="65"/>
      <c r="Q25" s="65">
        <f t="shared" si="1"/>
        <v>13</v>
      </c>
      <c r="R25" s="65"/>
      <c r="S25" s="65">
        <f t="shared" si="2"/>
        <v>13</v>
      </c>
      <c r="T25" s="66" t="s">
        <v>182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[5]Sheet1!S26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[5]Sheet1!S27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[5]Sheet1!S28</f>
        <v>4</v>
      </c>
      <c r="M28" s="56"/>
      <c r="N28" s="56"/>
      <c r="O28" s="56"/>
      <c r="P28" s="56"/>
      <c r="Q28" s="56">
        <f t="shared" si="1"/>
        <v>4</v>
      </c>
      <c r="R28" s="56"/>
      <c r="S28" s="56">
        <f t="shared" si="2"/>
        <v>4</v>
      </c>
      <c r="T28" s="57"/>
    </row>
    <row r="29" spans="1:20" ht="20" customHeight="1">
      <c r="A29" s="58">
        <f>K29</f>
        <v>-4</v>
      </c>
      <c r="B29" s="59">
        <v>22</v>
      </c>
      <c r="C29" s="70" t="s">
        <v>325</v>
      </c>
      <c r="D29" s="71" t="s">
        <v>498</v>
      </c>
      <c r="E29" s="71" t="s">
        <v>97</v>
      </c>
      <c r="F29" s="73">
        <v>14</v>
      </c>
      <c r="G29" s="74">
        <v>4</v>
      </c>
      <c r="H29" s="63">
        <v>2</v>
      </c>
      <c r="I29" s="63">
        <v>4</v>
      </c>
      <c r="J29" s="63">
        <v>4</v>
      </c>
      <c r="K29" s="64">
        <f t="shared" si="0"/>
        <v>-4</v>
      </c>
      <c r="L29" s="65">
        <f>[5]Sheet1!S29</f>
        <v>10</v>
      </c>
      <c r="M29" s="65"/>
      <c r="N29" s="65"/>
      <c r="O29" s="65"/>
      <c r="P29" s="65"/>
      <c r="Q29" s="65">
        <f t="shared" si="1"/>
        <v>10</v>
      </c>
      <c r="R29" s="65"/>
      <c r="S29" s="65">
        <f t="shared" si="2"/>
        <v>10</v>
      </c>
      <c r="T29" s="78" t="s">
        <v>1053</v>
      </c>
    </row>
    <row r="30" spans="1:20" ht="20" customHeight="1">
      <c r="A30" s="48"/>
      <c r="B30" s="49">
        <v>23</v>
      </c>
      <c r="C30" s="50" t="s">
        <v>375</v>
      </c>
      <c r="D30" s="51" t="s">
        <v>500</v>
      </c>
      <c r="E30" s="51" t="s">
        <v>501</v>
      </c>
      <c r="F30" s="52">
        <v>8</v>
      </c>
      <c r="G30" s="69">
        <v>4</v>
      </c>
      <c r="H30" s="54"/>
      <c r="I30" s="54"/>
      <c r="J30" s="54"/>
      <c r="K30" s="55">
        <f t="shared" si="0"/>
        <v>3</v>
      </c>
      <c r="L30" s="56">
        <f>[5]Sheet1!S30</f>
        <v>11</v>
      </c>
      <c r="M30" s="56"/>
      <c r="N30" s="56"/>
      <c r="O30" s="56"/>
      <c r="P30" s="56"/>
      <c r="Q30" s="56">
        <f t="shared" si="1"/>
        <v>11</v>
      </c>
      <c r="R30" s="56"/>
      <c r="S30" s="56">
        <f t="shared" si="2"/>
        <v>11</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[5]Sheet1!S31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[5]Sheet1!S32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[5]Sheet1!S33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[5]Sheet1!S34</f>
        <v>4</v>
      </c>
      <c r="M34" s="56"/>
      <c r="N34" s="56"/>
      <c r="O34" s="56"/>
      <c r="P34" s="56"/>
      <c r="Q34" s="56">
        <f t="shared" si="1"/>
        <v>4</v>
      </c>
      <c r="R34" s="56"/>
      <c r="S34" s="56">
        <f t="shared" si="2"/>
        <v>4</v>
      </c>
      <c r="T34" s="57" t="s">
        <v>182</v>
      </c>
    </row>
    <row r="35" spans="1:20" ht="20" customHeight="1">
      <c r="A35" s="58">
        <f>K35</f>
        <v>-2</v>
      </c>
      <c r="B35" s="59">
        <v>28</v>
      </c>
      <c r="C35" s="60" t="s">
        <v>507</v>
      </c>
      <c r="D35" s="61" t="s">
        <v>508</v>
      </c>
      <c r="E35" s="81" t="s">
        <v>509</v>
      </c>
      <c r="F35" s="59">
        <v>2</v>
      </c>
      <c r="G35" s="74">
        <v>1</v>
      </c>
      <c r="H35" s="63"/>
      <c r="I35" s="63"/>
      <c r="J35" s="63"/>
      <c r="K35" s="64">
        <f t="shared" si="0"/>
        <v>-2</v>
      </c>
      <c r="L35" s="65">
        <f>[5]Sheet1!S35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[5]Sheet1!S36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[5]Sheet1!S37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[5]Sheet1!S38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[5]Sheet1!S39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[5]Sheet1!S40</f>
        <v>2</v>
      </c>
      <c r="M40" s="56"/>
      <c r="N40" s="56"/>
      <c r="O40" s="56"/>
      <c r="P40" s="56"/>
      <c r="Q40" s="56">
        <f t="shared" si="1"/>
        <v>2</v>
      </c>
      <c r="R40" s="56"/>
      <c r="S40" s="56">
        <f t="shared" si="2"/>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1"/>
        <v>3</v>
      </c>
      <c r="R41" s="65"/>
      <c r="S41" s="65">
        <f t="shared" si="2"/>
        <v>3</v>
      </c>
      <c r="T41" s="66"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[5]Sheet1!S42</f>
        <v>0</v>
      </c>
      <c r="M42" s="56"/>
      <c r="N42" s="56"/>
      <c r="O42" s="56"/>
      <c r="P42" s="56"/>
      <c r="Q42" s="56">
        <f t="shared" si="1"/>
        <v>0</v>
      </c>
      <c r="R42" s="56"/>
      <c r="S42" s="56">
        <f t="shared" si="2"/>
        <v>0</v>
      </c>
      <c r="T42" s="78" t="s">
        <v>522</v>
      </c>
    </row>
    <row r="43" spans="1:20" ht="20" customHeight="1">
      <c r="A43" s="58" t="s">
        <v>182</v>
      </c>
      <c r="B43" s="59">
        <v>36</v>
      </c>
      <c r="C43" s="70" t="s">
        <v>333</v>
      </c>
      <c r="D43" s="83" t="s">
        <v>523</v>
      </c>
      <c r="E43" s="71" t="s">
        <v>92</v>
      </c>
      <c r="F43" s="73">
        <v>8</v>
      </c>
      <c r="G43" s="74">
        <v>1</v>
      </c>
      <c r="H43" s="63">
        <v>3</v>
      </c>
      <c r="I43" s="63">
        <v>5</v>
      </c>
      <c r="J43" s="63">
        <v>2</v>
      </c>
      <c r="K43" s="64">
        <f t="shared" si="0"/>
        <v>2</v>
      </c>
      <c r="L43" s="65">
        <f>[5]Sheet1!S43</f>
        <v>10</v>
      </c>
      <c r="M43" s="65"/>
      <c r="N43" s="65"/>
      <c r="O43" s="65"/>
      <c r="P43" s="65"/>
      <c r="Q43" s="65">
        <f t="shared" si="1"/>
        <v>10</v>
      </c>
      <c r="R43" s="65"/>
      <c r="S43" s="65">
        <f t="shared" si="2"/>
        <v>10</v>
      </c>
      <c r="T43" s="66" t="s">
        <v>182</v>
      </c>
    </row>
    <row r="44" spans="1:20" ht="20" customHeight="1">
      <c r="A44" s="48"/>
      <c r="B44" s="49">
        <v>37</v>
      </c>
      <c r="C44" s="50" t="s">
        <v>247</v>
      </c>
      <c r="D44" s="51" t="s">
        <v>524</v>
      </c>
      <c r="E44" s="51" t="s">
        <v>525</v>
      </c>
      <c r="F44" s="52">
        <v>2</v>
      </c>
      <c r="G44" s="69">
        <v>3</v>
      </c>
      <c r="H44" s="54">
        <v>1</v>
      </c>
      <c r="I44" s="54">
        <v>1</v>
      </c>
      <c r="J44" s="54"/>
      <c r="K44" s="55">
        <f t="shared" si="0"/>
        <v>0</v>
      </c>
      <c r="L44" s="56">
        <f>[5]Sheet1!S44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[5]Sheet1!S45</f>
        <v>4</v>
      </c>
      <c r="M45" s="65"/>
      <c r="N45" s="65"/>
      <c r="O45" s="65"/>
      <c r="P45" s="65"/>
      <c r="Q45" s="65">
        <f t="shared" si="1"/>
        <v>4</v>
      </c>
      <c r="R45" s="65"/>
      <c r="S45" s="65">
        <f t="shared" si="2"/>
        <v>4</v>
      </c>
      <c r="T45" s="66" t="s">
        <v>182</v>
      </c>
    </row>
    <row r="46" spans="1:20" ht="20" customHeight="1">
      <c r="A46" s="48">
        <f>K46</f>
        <v>-6</v>
      </c>
      <c r="B46" s="49">
        <v>39</v>
      </c>
      <c r="C46" s="50" t="s">
        <v>324</v>
      </c>
      <c r="D46" s="51" t="s">
        <v>527</v>
      </c>
      <c r="E46" s="51" t="s">
        <v>83</v>
      </c>
      <c r="F46" s="52">
        <v>9</v>
      </c>
      <c r="G46" s="69">
        <v>4</v>
      </c>
      <c r="H46" s="54" t="s">
        <v>182</v>
      </c>
      <c r="I46" s="54">
        <v>3</v>
      </c>
      <c r="J46" s="54"/>
      <c r="K46" s="55">
        <f t="shared" si="0"/>
        <v>-6</v>
      </c>
      <c r="L46" s="56">
        <f>[5]Sheet1!S46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[5]Sheet1!S47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2</v>
      </c>
      <c r="J48" s="54"/>
      <c r="K48" s="55">
        <f t="shared" si="0"/>
        <v>0</v>
      </c>
      <c r="L48" s="56">
        <f>[5]Sheet1!S48</f>
        <v>4</v>
      </c>
      <c r="M48" s="56"/>
      <c r="N48" s="56"/>
      <c r="O48" s="56"/>
      <c r="P48" s="56"/>
      <c r="Q48" s="56">
        <f t="shared" si="1"/>
        <v>4</v>
      </c>
      <c r="R48" s="56"/>
      <c r="S48" s="56">
        <f t="shared" si="2"/>
        <v>4</v>
      </c>
      <c r="T48" s="57" t="s">
        <v>182</v>
      </c>
    </row>
    <row r="49" spans="1:20" ht="20" customHeight="1">
      <c r="A49" s="58"/>
      <c r="B49" s="59">
        <v>42</v>
      </c>
      <c r="C49" s="60" t="s">
        <v>282</v>
      </c>
      <c r="D49" s="61" t="s">
        <v>535</v>
      </c>
      <c r="E49" s="61" t="s">
        <v>416</v>
      </c>
      <c r="F49" s="59">
        <v>4</v>
      </c>
      <c r="G49" s="74">
        <v>3</v>
      </c>
      <c r="H49" s="63">
        <v>2</v>
      </c>
      <c r="I49" s="63">
        <v>2</v>
      </c>
      <c r="J49" s="63">
        <v>1</v>
      </c>
      <c r="K49" s="64">
        <f t="shared" si="0"/>
        <v>1</v>
      </c>
      <c r="L49" s="65">
        <f>[5]Sheet1!S49</f>
        <v>5</v>
      </c>
      <c r="M49" s="65"/>
      <c r="N49" s="65"/>
      <c r="O49" s="65"/>
      <c r="P49" s="65"/>
      <c r="Q49" s="65">
        <f t="shared" si="1"/>
        <v>5</v>
      </c>
      <c r="R49" s="65"/>
      <c r="S49" s="65">
        <f t="shared" si="2"/>
        <v>5</v>
      </c>
      <c r="T49" s="66" t="s">
        <v>182</v>
      </c>
    </row>
    <row r="50" spans="1:20" ht="20" customHeight="1">
      <c r="A50" s="48">
        <f>K50</f>
        <v>-2</v>
      </c>
      <c r="B50" s="49">
        <v>43</v>
      </c>
      <c r="C50" s="50" t="s">
        <v>291</v>
      </c>
      <c r="D50" s="51" t="s">
        <v>536</v>
      </c>
      <c r="E50" s="82" t="s">
        <v>259</v>
      </c>
      <c r="F50" s="52">
        <v>4</v>
      </c>
      <c r="G50" s="69">
        <v>4</v>
      </c>
      <c r="H50" s="54">
        <v>1</v>
      </c>
      <c r="I50" s="54">
        <v>2</v>
      </c>
      <c r="J50" s="54"/>
      <c r="K50" s="55">
        <f t="shared" si="0"/>
        <v>-2</v>
      </c>
      <c r="L50" s="56">
        <f>[5]Sheet1!S50</f>
        <v>2</v>
      </c>
      <c r="M50" s="56"/>
      <c r="N50" s="56"/>
      <c r="O50" s="56"/>
      <c r="P50" s="56"/>
      <c r="Q50" s="56">
        <f t="shared" si="1"/>
        <v>2</v>
      </c>
      <c r="R50" s="56"/>
      <c r="S50" s="56">
        <f t="shared" si="2"/>
        <v>2</v>
      </c>
      <c r="T50" s="57" t="s">
        <v>182</v>
      </c>
    </row>
    <row r="51" spans="1:20" ht="20" customHeight="1">
      <c r="A51" s="58">
        <f>K51</f>
        <v>-2</v>
      </c>
      <c r="B51" s="59">
        <v>44</v>
      </c>
      <c r="C51" s="70" t="s">
        <v>537</v>
      </c>
      <c r="D51" s="71" t="s">
        <v>538</v>
      </c>
      <c r="E51" s="84" t="s">
        <v>539</v>
      </c>
      <c r="F51" s="73">
        <v>2</v>
      </c>
      <c r="G51" s="74">
        <v>2</v>
      </c>
      <c r="H51" s="63" t="s">
        <v>182</v>
      </c>
      <c r="I51" s="63"/>
      <c r="J51" s="63"/>
      <c r="K51" s="64">
        <f t="shared" si="0"/>
        <v>-2</v>
      </c>
      <c r="L51" s="65">
        <f>[5]Sheet1!S51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[5]Sheet1!S52</f>
        <v>2</v>
      </c>
      <c r="M52" s="56"/>
      <c r="N52" s="56"/>
      <c r="O52" s="56"/>
      <c r="P52" s="56"/>
      <c r="Q52" s="56">
        <f t="shared" si="1"/>
        <v>2</v>
      </c>
      <c r="R52" s="56"/>
      <c r="S52" s="56">
        <f t="shared" si="2"/>
        <v>2</v>
      </c>
      <c r="T52" s="57" t="s">
        <v>182</v>
      </c>
    </row>
    <row r="53" spans="1:20" ht="20" customHeight="1">
      <c r="A53" s="58" t="s">
        <v>182</v>
      </c>
      <c r="B53" s="59">
        <v>46</v>
      </c>
      <c r="C53" s="70" t="s">
        <v>280</v>
      </c>
      <c r="D53" s="71" t="s">
        <v>543</v>
      </c>
      <c r="E53" s="85" t="s">
        <v>544</v>
      </c>
      <c r="F53" s="73">
        <v>2</v>
      </c>
      <c r="G53" s="74">
        <v>2</v>
      </c>
      <c r="H53" s="63">
        <v>1</v>
      </c>
      <c r="I53" s="63"/>
      <c r="J53" s="63"/>
      <c r="K53" s="64">
        <f t="shared" si="0"/>
        <v>6</v>
      </c>
      <c r="L53" s="65">
        <f>[5]Sheet1!S53</f>
        <v>8</v>
      </c>
      <c r="M53" s="65"/>
      <c r="N53" s="65"/>
      <c r="O53" s="65"/>
      <c r="P53" s="65"/>
      <c r="Q53" s="65">
        <f t="shared" si="1"/>
        <v>8</v>
      </c>
      <c r="R53" s="65"/>
      <c r="S53" s="65">
        <f t="shared" si="2"/>
        <v>8</v>
      </c>
      <c r="T53" s="66" t="s">
        <v>182</v>
      </c>
    </row>
    <row r="54" spans="1:20" ht="20" customHeight="1">
      <c r="A54" s="48">
        <f>K54</f>
        <v>-1</v>
      </c>
      <c r="B54" s="49">
        <v>47</v>
      </c>
      <c r="C54" s="50" t="s">
        <v>545</v>
      </c>
      <c r="D54" s="51" t="s">
        <v>546</v>
      </c>
      <c r="E54" s="86" t="s">
        <v>547</v>
      </c>
      <c r="F54" s="52">
        <v>2</v>
      </c>
      <c r="G54" s="69">
        <v>2</v>
      </c>
      <c r="H54" s="54">
        <v>1</v>
      </c>
      <c r="I54" s="54"/>
      <c r="J54" s="54"/>
      <c r="K54" s="55">
        <f t="shared" si="0"/>
        <v>-1</v>
      </c>
      <c r="L54" s="56">
        <f>[5]Sheet1!S54</f>
        <v>1</v>
      </c>
      <c r="M54" s="56"/>
      <c r="N54" s="56"/>
      <c r="O54" s="56"/>
      <c r="P54" s="56"/>
      <c r="Q54" s="56">
        <f t="shared" si="1"/>
        <v>1</v>
      </c>
      <c r="R54" s="56"/>
      <c r="S54" s="56">
        <f t="shared" si="2"/>
        <v>1</v>
      </c>
      <c r="T54" s="57"/>
    </row>
    <row r="55" spans="1:20" ht="20" customHeight="1">
      <c r="A55" s="58">
        <f>K55</f>
        <v>-2</v>
      </c>
      <c r="B55" s="59">
        <v>48</v>
      </c>
      <c r="C55" s="70" t="s">
        <v>548</v>
      </c>
      <c r="D55" s="71" t="s">
        <v>549</v>
      </c>
      <c r="E55" s="87" t="s">
        <v>550</v>
      </c>
      <c r="F55" s="73">
        <v>2</v>
      </c>
      <c r="G55" s="74">
        <v>2</v>
      </c>
      <c r="H55" s="63"/>
      <c r="I55" s="63"/>
      <c r="J55" s="63"/>
      <c r="K55" s="64">
        <f t="shared" si="0"/>
        <v>-2</v>
      </c>
      <c r="L55" s="65">
        <f>[5]Sheet1!S55</f>
        <v>0</v>
      </c>
      <c r="M55" s="65"/>
      <c r="N55" s="65"/>
      <c r="O55" s="65"/>
      <c r="P55" s="65"/>
      <c r="Q55" s="65">
        <f t="shared" si="1"/>
        <v>0</v>
      </c>
      <c r="R55" s="65"/>
      <c r="S55" s="65">
        <f t="shared" si="2"/>
        <v>0</v>
      </c>
      <c r="T55" s="66"/>
    </row>
    <row r="56" spans="1:20" ht="20" customHeight="1">
      <c r="A56" s="48">
        <f>K56</f>
        <v>-2</v>
      </c>
      <c r="B56" s="49">
        <v>49</v>
      </c>
      <c r="C56" s="50" t="s">
        <v>551</v>
      </c>
      <c r="D56" s="51" t="s">
        <v>552</v>
      </c>
      <c r="E56" s="88" t="s">
        <v>553</v>
      </c>
      <c r="F56" s="52">
        <v>2</v>
      </c>
      <c r="G56" s="69">
        <v>2</v>
      </c>
      <c r="H56" s="54"/>
      <c r="I56" s="54"/>
      <c r="J56" s="54"/>
      <c r="K56" s="55">
        <f t="shared" si="0"/>
        <v>-2</v>
      </c>
      <c r="L56" s="56">
        <f>[5]Sheet1!S56</f>
        <v>0</v>
      </c>
      <c r="M56" s="56"/>
      <c r="N56" s="56"/>
      <c r="O56" s="56"/>
      <c r="P56" s="56"/>
      <c r="Q56" s="56">
        <f t="shared" si="1"/>
        <v>0</v>
      </c>
      <c r="R56" s="56"/>
      <c r="S56" s="56">
        <f t="shared" si="2"/>
        <v>0</v>
      </c>
      <c r="T56" s="57"/>
    </row>
    <row r="57" spans="1:20" ht="20" customHeight="1">
      <c r="A57" s="58">
        <f>K57</f>
        <v>-1</v>
      </c>
      <c r="B57" s="59">
        <v>50</v>
      </c>
      <c r="C57" s="70" t="s">
        <v>554</v>
      </c>
      <c r="D57" s="71" t="s">
        <v>555</v>
      </c>
      <c r="E57" s="84" t="s">
        <v>556</v>
      </c>
      <c r="F57" s="73">
        <v>1</v>
      </c>
      <c r="G57" s="74">
        <v>1</v>
      </c>
      <c r="H57" s="63" t="s">
        <v>182</v>
      </c>
      <c r="I57" s="63"/>
      <c r="J57" s="63"/>
      <c r="K57" s="64">
        <f t="shared" si="0"/>
        <v>-1</v>
      </c>
      <c r="L57" s="65">
        <f>[5]Sheet1!S57</f>
        <v>0</v>
      </c>
      <c r="M57" s="65"/>
      <c r="N57" s="65"/>
      <c r="O57" s="65"/>
      <c r="P57" s="65"/>
      <c r="Q57" s="65">
        <f t="shared" si="1"/>
        <v>0</v>
      </c>
      <c r="R57" s="65"/>
      <c r="S57" s="65">
        <f t="shared" si="2"/>
        <v>0</v>
      </c>
      <c r="T57" s="66" t="s">
        <v>182</v>
      </c>
    </row>
    <row r="58" spans="1:20" ht="20" customHeight="1">
      <c r="A58" s="48">
        <f>K58</f>
        <v>-2</v>
      </c>
      <c r="B58" s="49">
        <v>51</v>
      </c>
      <c r="C58" s="50" t="s">
        <v>319</v>
      </c>
      <c r="D58" s="51" t="s">
        <v>557</v>
      </c>
      <c r="E58" s="51" t="s">
        <v>4</v>
      </c>
      <c r="F58" s="52">
        <v>4</v>
      </c>
      <c r="G58" s="89">
        <v>2</v>
      </c>
      <c r="H58" s="54" t="s">
        <v>182</v>
      </c>
      <c r="I58" s="54">
        <v>2</v>
      </c>
      <c r="J58" s="54"/>
      <c r="K58" s="55">
        <f t="shared" si="0"/>
        <v>-2</v>
      </c>
      <c r="L58" s="56">
        <f>[5]Sheet1!S58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4</v>
      </c>
      <c r="L59" s="65">
        <f>[5]Sheet1!S59</f>
        <v>9</v>
      </c>
      <c r="M59" s="65"/>
      <c r="N59" s="65"/>
      <c r="O59" s="65"/>
      <c r="P59" s="65"/>
      <c r="Q59" s="65">
        <f t="shared" si="1"/>
        <v>9</v>
      </c>
      <c r="R59" s="65">
        <v>1</v>
      </c>
      <c r="S59" s="65">
        <f>Q59-R59</f>
        <v>8</v>
      </c>
      <c r="T59" s="66" t="s">
        <v>1902</v>
      </c>
    </row>
    <row r="60" spans="1:20" ht="20" customHeight="1">
      <c r="A60" s="48">
        <f>K60</f>
        <v>-1</v>
      </c>
      <c r="B60" s="49">
        <v>53</v>
      </c>
      <c r="C60" s="50" t="s">
        <v>560</v>
      </c>
      <c r="D60" s="51" t="s">
        <v>561</v>
      </c>
      <c r="E60" s="51" t="s">
        <v>562</v>
      </c>
      <c r="F60" s="52">
        <v>2</v>
      </c>
      <c r="G60" s="69">
        <v>2</v>
      </c>
      <c r="H60" s="54">
        <v>1</v>
      </c>
      <c r="I60" s="54" t="s">
        <v>182</v>
      </c>
      <c r="J60" s="54"/>
      <c r="K60" s="55">
        <f t="shared" si="0"/>
        <v>-1</v>
      </c>
      <c r="L60" s="56">
        <f>[5]Sheet1!S60</f>
        <v>1</v>
      </c>
      <c r="M60" s="56"/>
      <c r="N60" s="56"/>
      <c r="O60" s="56"/>
      <c r="P60" s="56"/>
      <c r="Q60" s="56">
        <f t="shared" si="1"/>
        <v>1</v>
      </c>
      <c r="R60" s="56"/>
      <c r="S60" s="56">
        <f t="shared" si="2"/>
        <v>1</v>
      </c>
      <c r="T60" s="57"/>
    </row>
    <row r="61" spans="1:20" ht="20" customHeight="1">
      <c r="A61" s="58">
        <f>K61</f>
        <v>-9</v>
      </c>
      <c r="B61" s="59">
        <v>54</v>
      </c>
      <c r="C61" s="70" t="s">
        <v>279</v>
      </c>
      <c r="D61" s="71" t="s">
        <v>563</v>
      </c>
      <c r="E61" s="84" t="s">
        <v>173</v>
      </c>
      <c r="F61" s="73">
        <v>13</v>
      </c>
      <c r="G61" s="74">
        <v>2</v>
      </c>
      <c r="H61" s="63">
        <v>2</v>
      </c>
      <c r="I61" s="63">
        <v>3</v>
      </c>
      <c r="J61" s="63"/>
      <c r="K61" s="64">
        <f t="shared" si="0"/>
        <v>-9</v>
      </c>
      <c r="L61" s="65">
        <f>[5]Sheet1!S61</f>
        <v>4</v>
      </c>
      <c r="M61" s="65"/>
      <c r="N61" s="65"/>
      <c r="O61" s="65"/>
      <c r="P61" s="65"/>
      <c r="Q61" s="65">
        <f t="shared" si="1"/>
        <v>4</v>
      </c>
      <c r="R61" s="65"/>
      <c r="S61" s="65">
        <f t="shared" si="2"/>
        <v>4</v>
      </c>
      <c r="T61" s="66"/>
    </row>
    <row r="62" spans="1:20" ht="20" customHeight="1">
      <c r="A62" s="48"/>
      <c r="B62" s="49">
        <v>55</v>
      </c>
      <c r="C62" s="50" t="s">
        <v>335</v>
      </c>
      <c r="D62" s="51" t="s">
        <v>565</v>
      </c>
      <c r="E62" s="86" t="s">
        <v>276</v>
      </c>
      <c r="F62" s="52">
        <v>2</v>
      </c>
      <c r="G62" s="69">
        <v>2</v>
      </c>
      <c r="H62" s="54">
        <v>1</v>
      </c>
      <c r="I62" s="54">
        <v>1</v>
      </c>
      <c r="J62" s="54"/>
      <c r="K62" s="55">
        <f t="shared" si="0"/>
        <v>0</v>
      </c>
      <c r="L62" s="56">
        <f>[5]Sheet1!S62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[5]Sheet1!S63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[5]Sheet1!S64</f>
        <v>5</v>
      </c>
      <c r="M64" s="56"/>
      <c r="N64" s="56"/>
      <c r="O64" s="56"/>
      <c r="P64" s="56"/>
      <c r="Q64" s="56">
        <f t="shared" si="1"/>
        <v>5</v>
      </c>
      <c r="R64" s="56"/>
      <c r="S64" s="56">
        <f t="shared" si="2"/>
        <v>5</v>
      </c>
      <c r="T64" s="57"/>
    </row>
    <row r="65" spans="1:21" ht="20" customHeight="1">
      <c r="A65" s="58"/>
      <c r="B65" s="59">
        <v>58</v>
      </c>
      <c r="C65" s="70" t="s">
        <v>354</v>
      </c>
      <c r="D65" s="71" t="s">
        <v>569</v>
      </c>
      <c r="E65" s="71" t="s">
        <v>570</v>
      </c>
      <c r="F65" s="73">
        <v>4</v>
      </c>
      <c r="G65" s="74">
        <v>1</v>
      </c>
      <c r="H65" s="63">
        <v>1</v>
      </c>
      <c r="I65" s="63">
        <v>2</v>
      </c>
      <c r="J65" s="63">
        <v>1</v>
      </c>
      <c r="K65" s="64">
        <f t="shared" si="0"/>
        <v>1</v>
      </c>
      <c r="L65" s="65">
        <f>[5]Sheet1!S65</f>
        <v>5</v>
      </c>
      <c r="M65" s="65"/>
      <c r="N65" s="65"/>
      <c r="O65" s="65"/>
      <c r="P65" s="65"/>
      <c r="Q65" s="65">
        <f t="shared" si="1"/>
        <v>5</v>
      </c>
      <c r="R65" s="65"/>
      <c r="S65" s="65">
        <f t="shared" si="2"/>
        <v>5</v>
      </c>
      <c r="T65" s="66"/>
      <c r="U65" s="33" t="s">
        <v>182</v>
      </c>
    </row>
    <row r="66" spans="1:21" ht="20" customHeight="1">
      <c r="A66" s="48"/>
      <c r="B66" s="49">
        <v>59</v>
      </c>
      <c r="C66" s="50" t="s">
        <v>364</v>
      </c>
      <c r="D66" s="51" t="s">
        <v>571</v>
      </c>
      <c r="E66" s="51" t="s">
        <v>572</v>
      </c>
      <c r="F66" s="52">
        <v>12</v>
      </c>
      <c r="G66" s="69">
        <v>1</v>
      </c>
      <c r="H66" s="54">
        <v>2</v>
      </c>
      <c r="I66" s="54">
        <v>8</v>
      </c>
      <c r="J66" s="54">
        <v>12</v>
      </c>
      <c r="K66" s="55">
        <f t="shared" si="0"/>
        <v>9</v>
      </c>
      <c r="L66" s="56">
        <f>[5]Sheet1!S66</f>
        <v>22</v>
      </c>
      <c r="M66" s="56"/>
      <c r="N66" s="56"/>
      <c r="O66" s="56"/>
      <c r="P66" s="56"/>
      <c r="Q66" s="56">
        <f t="shared" si="1"/>
        <v>22</v>
      </c>
      <c r="R66" s="56">
        <v>1</v>
      </c>
      <c r="S66" s="56">
        <f>Q66-R66</f>
        <v>21</v>
      </c>
      <c r="T66" s="57" t="s">
        <v>1784</v>
      </c>
    </row>
    <row r="67" spans="1:21" ht="20" customHeight="1">
      <c r="A67" s="58">
        <f>K67</f>
        <v>-2</v>
      </c>
      <c r="B67" s="59">
        <v>60</v>
      </c>
      <c r="C67" s="70" t="s">
        <v>363</v>
      </c>
      <c r="D67" s="71" t="s">
        <v>573</v>
      </c>
      <c r="E67" s="71" t="s">
        <v>167</v>
      </c>
      <c r="F67" s="73">
        <v>16</v>
      </c>
      <c r="G67" s="74">
        <v>2</v>
      </c>
      <c r="H67" s="63">
        <v>3</v>
      </c>
      <c r="I67" s="63">
        <v>5</v>
      </c>
      <c r="J67" s="63">
        <v>6</v>
      </c>
      <c r="K67" s="64">
        <f t="shared" si="0"/>
        <v>-2</v>
      </c>
      <c r="L67" s="65">
        <f>[5]Sheet1!S67</f>
        <v>14</v>
      </c>
      <c r="M67" s="65"/>
      <c r="N67" s="65"/>
      <c r="O67" s="65"/>
      <c r="P67" s="65"/>
      <c r="Q67" s="65">
        <f t="shared" si="1"/>
        <v>14</v>
      </c>
      <c r="R67" s="65"/>
      <c r="S67" s="65">
        <f t="shared" si="2"/>
        <v>14</v>
      </c>
      <c r="T67" s="66"/>
    </row>
    <row r="68" spans="1:21" ht="20" customHeight="1">
      <c r="A68" s="48"/>
      <c r="B68" s="49">
        <v>61</v>
      </c>
      <c r="C68" s="50" t="s">
        <v>575</v>
      </c>
      <c r="D68" s="51" t="s">
        <v>576</v>
      </c>
      <c r="E68" s="51" t="s">
        <v>577</v>
      </c>
      <c r="F68" s="52">
        <v>18</v>
      </c>
      <c r="G68" s="69">
        <v>4</v>
      </c>
      <c r="H68" s="54">
        <v>7</v>
      </c>
      <c r="I68" s="54">
        <v>7</v>
      </c>
      <c r="J68" s="54">
        <v>11</v>
      </c>
      <c r="K68" s="55">
        <f t="shared" si="0"/>
        <v>7</v>
      </c>
      <c r="L68" s="56">
        <f>[5]Sheet1!S68</f>
        <v>25</v>
      </c>
      <c r="M68" s="56"/>
      <c r="N68" s="56"/>
      <c r="O68" s="56"/>
      <c r="P68" s="56"/>
      <c r="Q68" s="56">
        <f t="shared" si="1"/>
        <v>25</v>
      </c>
      <c r="R68" s="56"/>
      <c r="S68" s="56">
        <f t="shared" si="2"/>
        <v>25</v>
      </c>
      <c r="T68" s="57"/>
    </row>
    <row r="69" spans="1:21" ht="20" customHeight="1">
      <c r="A69" s="58">
        <f>K69</f>
        <v>-1</v>
      </c>
      <c r="B69" s="59">
        <v>62</v>
      </c>
      <c r="C69" s="70" t="s">
        <v>390</v>
      </c>
      <c r="D69" s="71" t="s">
        <v>579</v>
      </c>
      <c r="E69" s="71" t="s">
        <v>50</v>
      </c>
      <c r="F69" s="73">
        <v>4</v>
      </c>
      <c r="G69" s="74">
        <v>3</v>
      </c>
      <c r="H69" s="63">
        <v>1</v>
      </c>
      <c r="I69" s="63">
        <v>2</v>
      </c>
      <c r="J69" s="63"/>
      <c r="K69" s="64">
        <f t="shared" si="0"/>
        <v>-1</v>
      </c>
      <c r="L69" s="65">
        <f>[5]Sheet1!S69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[5]Sheet1!S70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2</v>
      </c>
      <c r="L71" s="65">
        <f>[5]Sheet1!S71</f>
        <v>10</v>
      </c>
      <c r="M71" s="65"/>
      <c r="N71" s="65"/>
      <c r="O71" s="65"/>
      <c r="P71" s="65"/>
      <c r="Q71" s="65">
        <f t="shared" si="1"/>
        <v>10</v>
      </c>
      <c r="R71" s="65"/>
      <c r="S71" s="65">
        <f t="shared" si="2"/>
        <v>10</v>
      </c>
      <c r="T71" s="66"/>
    </row>
    <row r="72" spans="1:21" ht="20" customHeight="1">
      <c r="A72" s="48">
        <f t="shared" ref="A72:A80" si="3">K72</f>
        <v>-4</v>
      </c>
      <c r="B72" s="49">
        <v>65</v>
      </c>
      <c r="C72" s="50" t="s">
        <v>584</v>
      </c>
      <c r="D72" s="51" t="s">
        <v>585</v>
      </c>
      <c r="E72" s="51" t="s">
        <v>586</v>
      </c>
      <c r="F72" s="52">
        <v>4</v>
      </c>
      <c r="G72" s="69">
        <v>2</v>
      </c>
      <c r="H72" s="54"/>
      <c r="I72" s="54"/>
      <c r="J72" s="54"/>
      <c r="K72" s="55">
        <f t="shared" ref="K72:K116" si="4">SUM(S72-F72)</f>
        <v>-4</v>
      </c>
      <c r="L72" s="56">
        <f>[5]Sheet1!S72</f>
        <v>0</v>
      </c>
      <c r="M72" s="56"/>
      <c r="N72" s="56"/>
      <c r="O72" s="56"/>
      <c r="P72" s="56"/>
      <c r="Q72" s="56">
        <f t="shared" si="1"/>
        <v>0</v>
      </c>
      <c r="R72" s="56"/>
      <c r="S72" s="56">
        <f t="shared" si="2"/>
        <v>0</v>
      </c>
      <c r="T72" s="57"/>
    </row>
    <row r="73" spans="1:21" ht="20" customHeight="1">
      <c r="A73" s="58">
        <f t="shared" si="3"/>
        <v>-4</v>
      </c>
      <c r="B73" s="59">
        <v>66</v>
      </c>
      <c r="C73" s="70" t="s">
        <v>287</v>
      </c>
      <c r="D73" s="71" t="s">
        <v>587</v>
      </c>
      <c r="E73" s="71" t="s">
        <v>588</v>
      </c>
      <c r="F73" s="73">
        <v>6</v>
      </c>
      <c r="G73" s="74">
        <v>4</v>
      </c>
      <c r="H73" s="63">
        <v>1</v>
      </c>
      <c r="I73" s="63">
        <v>1</v>
      </c>
      <c r="J73" s="63"/>
      <c r="K73" s="64">
        <f t="shared" si="4"/>
        <v>-4</v>
      </c>
      <c r="L73" s="65">
        <f>[5]Sheet1!S73</f>
        <v>3</v>
      </c>
      <c r="M73" s="65"/>
      <c r="N73" s="65"/>
      <c r="O73" s="65"/>
      <c r="P73" s="65"/>
      <c r="Q73" s="65">
        <f t="shared" si="1"/>
        <v>3</v>
      </c>
      <c r="R73" s="65">
        <v>1</v>
      </c>
      <c r="S73" s="65">
        <f>Q73-R73</f>
        <v>2</v>
      </c>
      <c r="T73" s="66" t="s">
        <v>2983</v>
      </c>
    </row>
    <row r="74" spans="1:21" ht="20" customHeight="1">
      <c r="A74" s="48">
        <f t="shared" si="3"/>
        <v>-2</v>
      </c>
      <c r="B74" s="49">
        <v>67</v>
      </c>
      <c r="C74" s="50" t="s">
        <v>302</v>
      </c>
      <c r="D74" s="88" t="s">
        <v>589</v>
      </c>
      <c r="E74" s="88" t="s">
        <v>267</v>
      </c>
      <c r="F74" s="52">
        <v>8</v>
      </c>
      <c r="G74" s="69">
        <v>4</v>
      </c>
      <c r="H74" s="54">
        <v>1</v>
      </c>
      <c r="I74" s="54">
        <v>3</v>
      </c>
      <c r="J74" s="54"/>
      <c r="K74" s="55">
        <f t="shared" si="4"/>
        <v>-2</v>
      </c>
      <c r="L74" s="56">
        <f>[5]Sheet1!S74</f>
        <v>6</v>
      </c>
      <c r="M74" s="56"/>
      <c r="N74" s="56"/>
      <c r="O74" s="56"/>
      <c r="P74" s="56"/>
      <c r="Q74" s="56">
        <f t="shared" ref="Q74:Q137" si="5">L74</f>
        <v>6</v>
      </c>
      <c r="R74" s="56"/>
      <c r="S74" s="56">
        <f t="shared" ref="S74:S137" si="6">Q74</f>
        <v>6</v>
      </c>
      <c r="T74" s="57" t="s">
        <v>182</v>
      </c>
    </row>
    <row r="75" spans="1:21" ht="20" customHeight="1">
      <c r="A75" s="58">
        <f t="shared" si="3"/>
        <v>-4</v>
      </c>
      <c r="B75" s="59">
        <v>68</v>
      </c>
      <c r="C75" s="70" t="s">
        <v>590</v>
      </c>
      <c r="D75" s="71" t="s">
        <v>591</v>
      </c>
      <c r="E75" s="71" t="s">
        <v>592</v>
      </c>
      <c r="F75" s="73">
        <v>5</v>
      </c>
      <c r="G75" s="74">
        <v>4</v>
      </c>
      <c r="H75" s="63">
        <v>1</v>
      </c>
      <c r="I75" s="63" t="s">
        <v>182</v>
      </c>
      <c r="J75" s="63"/>
      <c r="K75" s="64">
        <f t="shared" si="4"/>
        <v>-4</v>
      </c>
      <c r="L75" s="65">
        <f>[5]Sheet1!S75</f>
        <v>1</v>
      </c>
      <c r="M75" s="65"/>
      <c r="N75" s="65"/>
      <c r="O75" s="65"/>
      <c r="P75" s="65"/>
      <c r="Q75" s="65">
        <f t="shared" si="5"/>
        <v>1</v>
      </c>
      <c r="R75" s="65"/>
      <c r="S75" s="65">
        <f t="shared" si="6"/>
        <v>1</v>
      </c>
      <c r="T75" s="66" t="s">
        <v>182</v>
      </c>
    </row>
    <row r="76" spans="1:21" ht="20" customHeight="1">
      <c r="A76" s="48">
        <f t="shared" si="3"/>
        <v>-4</v>
      </c>
      <c r="B76" s="49">
        <v>69</v>
      </c>
      <c r="C76" s="90" t="s">
        <v>593</v>
      </c>
      <c r="D76" s="67" t="s">
        <v>594</v>
      </c>
      <c r="E76" s="91" t="s">
        <v>595</v>
      </c>
      <c r="F76" s="68">
        <v>4</v>
      </c>
      <c r="G76" s="69">
        <v>4</v>
      </c>
      <c r="H76" s="54"/>
      <c r="I76" s="54"/>
      <c r="J76" s="54"/>
      <c r="K76" s="55">
        <f t="shared" si="4"/>
        <v>-4</v>
      </c>
      <c r="L76" s="56">
        <f>[5]Sheet1!S76</f>
        <v>0</v>
      </c>
      <c r="M76" s="56"/>
      <c r="N76" s="56"/>
      <c r="O76" s="56"/>
      <c r="P76" s="56"/>
      <c r="Q76" s="56">
        <f t="shared" si="5"/>
        <v>0</v>
      </c>
      <c r="R76" s="56"/>
      <c r="S76" s="56">
        <f t="shared" si="6"/>
        <v>0</v>
      </c>
      <c r="T76" s="57"/>
    </row>
    <row r="77" spans="1:21" ht="20" customHeight="1">
      <c r="A77" s="58">
        <f>K77</f>
        <v>-6</v>
      </c>
      <c r="B77" s="59">
        <v>70</v>
      </c>
      <c r="C77" s="70" t="s">
        <v>357</v>
      </c>
      <c r="D77" s="71" t="s">
        <v>596</v>
      </c>
      <c r="E77" s="71" t="s">
        <v>147</v>
      </c>
      <c r="F77" s="73">
        <v>8</v>
      </c>
      <c r="G77" s="74">
        <v>1</v>
      </c>
      <c r="H77" s="63">
        <v>2</v>
      </c>
      <c r="I77" s="63">
        <v>2</v>
      </c>
      <c r="J77" s="63">
        <v>3</v>
      </c>
      <c r="K77" s="64">
        <f t="shared" si="4"/>
        <v>-6</v>
      </c>
      <c r="L77" s="65">
        <v>7</v>
      </c>
      <c r="M77" s="65"/>
      <c r="N77" s="65">
        <v>1</v>
      </c>
      <c r="O77" s="65">
        <v>5</v>
      </c>
      <c r="P77" s="65"/>
      <c r="Q77" s="65">
        <v>3</v>
      </c>
      <c r="R77" s="65">
        <v>1</v>
      </c>
      <c r="S77" s="65">
        <v>2</v>
      </c>
      <c r="T77" s="66" t="s">
        <v>2984</v>
      </c>
    </row>
    <row r="78" spans="1:21" ht="20" customHeight="1">
      <c r="A78" s="48">
        <f t="shared" si="3"/>
        <v>-8</v>
      </c>
      <c r="B78" s="49">
        <v>71</v>
      </c>
      <c r="C78" s="50" t="s">
        <v>597</v>
      </c>
      <c r="D78" s="51" t="s">
        <v>598</v>
      </c>
      <c r="E78" s="51" t="s">
        <v>599</v>
      </c>
      <c r="F78" s="52">
        <v>16</v>
      </c>
      <c r="G78" s="89">
        <v>4</v>
      </c>
      <c r="H78" s="54">
        <v>3</v>
      </c>
      <c r="I78" s="54">
        <v>4</v>
      </c>
      <c r="J78" s="54">
        <v>1</v>
      </c>
      <c r="K78" s="55">
        <f t="shared" si="4"/>
        <v>-8</v>
      </c>
      <c r="L78" s="56">
        <f>[5]Sheet1!S78</f>
        <v>8</v>
      </c>
      <c r="M78" s="56"/>
      <c r="N78" s="56"/>
      <c r="O78" s="56"/>
      <c r="P78" s="56"/>
      <c r="Q78" s="56">
        <f t="shared" si="5"/>
        <v>8</v>
      </c>
      <c r="R78" s="56"/>
      <c r="S78" s="56">
        <f t="shared" si="6"/>
        <v>8</v>
      </c>
      <c r="T78" s="78" t="s">
        <v>600</v>
      </c>
    </row>
    <row r="79" spans="1:21" ht="20" customHeight="1">
      <c r="A79" s="58">
        <f t="shared" si="3"/>
        <v>-1</v>
      </c>
      <c r="B79" s="59">
        <v>72</v>
      </c>
      <c r="C79" s="70" t="s">
        <v>353</v>
      </c>
      <c r="D79" s="71" t="s">
        <v>601</v>
      </c>
      <c r="E79" s="72" t="s">
        <v>602</v>
      </c>
      <c r="F79" s="73">
        <v>6</v>
      </c>
      <c r="G79" s="74">
        <v>1</v>
      </c>
      <c r="H79" s="63">
        <v>1</v>
      </c>
      <c r="I79" s="63">
        <v>4</v>
      </c>
      <c r="J79" s="63"/>
      <c r="K79" s="64">
        <f t="shared" si="4"/>
        <v>-1</v>
      </c>
      <c r="L79" s="65">
        <f>[5]Sheet1!S79</f>
        <v>5</v>
      </c>
      <c r="M79" s="65"/>
      <c r="N79" s="65"/>
      <c r="O79" s="65"/>
      <c r="P79" s="65"/>
      <c r="Q79" s="65">
        <f t="shared" si="5"/>
        <v>5</v>
      </c>
      <c r="R79" s="65"/>
      <c r="S79" s="65">
        <f t="shared" si="6"/>
        <v>5</v>
      </c>
      <c r="T79" s="66"/>
    </row>
    <row r="80" spans="1:21" ht="20" customHeight="1">
      <c r="A80" s="48">
        <f t="shared" si="3"/>
        <v>-3</v>
      </c>
      <c r="B80" s="49">
        <v>73</v>
      </c>
      <c r="C80" s="50" t="s">
        <v>350</v>
      </c>
      <c r="D80" s="51" t="s">
        <v>603</v>
      </c>
      <c r="E80" s="82" t="s">
        <v>125</v>
      </c>
      <c r="F80" s="52">
        <v>4</v>
      </c>
      <c r="G80" s="69">
        <v>2</v>
      </c>
      <c r="H80" s="54">
        <v>1</v>
      </c>
      <c r="I80" s="54" t="s">
        <v>182</v>
      </c>
      <c r="J80" s="54"/>
      <c r="K80" s="55">
        <f t="shared" si="4"/>
        <v>-3</v>
      </c>
      <c r="L80" s="56">
        <f>[5]Sheet1!S80</f>
        <v>1</v>
      </c>
      <c r="M80" s="56"/>
      <c r="N80" s="56"/>
      <c r="O80" s="56"/>
      <c r="P80" s="56"/>
      <c r="Q80" s="56">
        <f t="shared" si="5"/>
        <v>1</v>
      </c>
      <c r="R80" s="56"/>
      <c r="S80" s="56">
        <f t="shared" si="6"/>
        <v>1</v>
      </c>
      <c r="T80" s="57" t="s">
        <v>182</v>
      </c>
    </row>
    <row r="81" spans="1:20" ht="20" customHeight="1">
      <c r="A81" s="58"/>
      <c r="B81" s="59">
        <v>74</v>
      </c>
      <c r="C81" s="70" t="s">
        <v>346</v>
      </c>
      <c r="D81" s="71" t="s">
        <v>605</v>
      </c>
      <c r="E81" s="71" t="s">
        <v>121</v>
      </c>
      <c r="F81" s="73">
        <v>17</v>
      </c>
      <c r="G81" s="74">
        <v>4</v>
      </c>
      <c r="H81" s="63">
        <v>6</v>
      </c>
      <c r="I81" s="63">
        <v>7</v>
      </c>
      <c r="J81" s="63">
        <v>5</v>
      </c>
      <c r="K81" s="64">
        <f t="shared" si="4"/>
        <v>1</v>
      </c>
      <c r="L81" s="65">
        <f>[5]Sheet1!S81</f>
        <v>18</v>
      </c>
      <c r="M81" s="65"/>
      <c r="N81" s="65"/>
      <c r="O81" s="65"/>
      <c r="P81" s="65"/>
      <c r="Q81" s="65">
        <f t="shared" si="5"/>
        <v>18</v>
      </c>
      <c r="R81" s="65"/>
      <c r="S81" s="65">
        <f t="shared" si="6"/>
        <v>18</v>
      </c>
      <c r="T81" s="66" t="s">
        <v>182</v>
      </c>
    </row>
    <row r="82" spans="1:20" ht="20" customHeight="1">
      <c r="A82" s="48"/>
      <c r="B82" s="49">
        <v>75</v>
      </c>
      <c r="C82" s="50" t="s">
        <v>347</v>
      </c>
      <c r="D82" s="51" t="s">
        <v>606</v>
      </c>
      <c r="E82" s="51" t="s">
        <v>124</v>
      </c>
      <c r="F82" s="52">
        <v>17</v>
      </c>
      <c r="G82" s="69">
        <v>2</v>
      </c>
      <c r="H82" s="54">
        <v>10</v>
      </c>
      <c r="I82" s="54">
        <v>6</v>
      </c>
      <c r="J82" s="54">
        <v>7</v>
      </c>
      <c r="K82" s="55">
        <f t="shared" si="4"/>
        <v>7</v>
      </c>
      <c r="L82" s="56">
        <f>[5]Sheet1!S82</f>
        <v>24</v>
      </c>
      <c r="M82" s="56"/>
      <c r="N82" s="56"/>
      <c r="O82" s="56"/>
      <c r="P82" s="56"/>
      <c r="Q82" s="56">
        <f t="shared" si="5"/>
        <v>24</v>
      </c>
      <c r="R82" s="56"/>
      <c r="S82" s="56">
        <f t="shared" si="6"/>
        <v>24</v>
      </c>
      <c r="T82" s="57"/>
    </row>
    <row r="83" spans="1:20" ht="20" customHeight="1">
      <c r="A83" s="58"/>
      <c r="B83" s="59">
        <v>76</v>
      </c>
      <c r="C83" s="60" t="s">
        <v>348</v>
      </c>
      <c r="D83" s="61" t="s">
        <v>608</v>
      </c>
      <c r="E83" s="61" t="s">
        <v>206</v>
      </c>
      <c r="F83" s="59">
        <v>10</v>
      </c>
      <c r="G83" s="74">
        <v>2</v>
      </c>
      <c r="H83" s="63">
        <v>3</v>
      </c>
      <c r="I83" s="63">
        <v>6</v>
      </c>
      <c r="J83" s="63">
        <v>7</v>
      </c>
      <c r="K83" s="64">
        <f t="shared" si="4"/>
        <v>6</v>
      </c>
      <c r="L83" s="65">
        <f>[5]Sheet1!S83</f>
        <v>16</v>
      </c>
      <c r="M83" s="65"/>
      <c r="N83" s="65"/>
      <c r="O83" s="65"/>
      <c r="P83" s="65"/>
      <c r="Q83" s="65">
        <f t="shared" si="5"/>
        <v>16</v>
      </c>
      <c r="R83" s="65"/>
      <c r="S83" s="65">
        <f t="shared" si="6"/>
        <v>16</v>
      </c>
      <c r="T83" s="66"/>
    </row>
    <row r="84" spans="1:20" ht="20" customHeight="1">
      <c r="A84" s="48">
        <f>K84</f>
        <v>-2</v>
      </c>
      <c r="B84" s="49">
        <v>77</v>
      </c>
      <c r="C84" s="50" t="s">
        <v>352</v>
      </c>
      <c r="D84" s="51" t="s">
        <v>610</v>
      </c>
      <c r="E84" s="51" t="s">
        <v>131</v>
      </c>
      <c r="F84" s="52">
        <v>4</v>
      </c>
      <c r="G84" s="69">
        <v>1</v>
      </c>
      <c r="H84" s="54">
        <v>1</v>
      </c>
      <c r="I84" s="54">
        <v>2</v>
      </c>
      <c r="J84" s="54"/>
      <c r="K84" s="55">
        <f t="shared" si="4"/>
        <v>-2</v>
      </c>
      <c r="L84" s="56">
        <f>[5]Sheet1!S84</f>
        <v>2</v>
      </c>
      <c r="M84" s="56"/>
      <c r="N84" s="56"/>
      <c r="O84" s="56"/>
      <c r="P84" s="56"/>
      <c r="Q84" s="56">
        <f t="shared" si="5"/>
        <v>2</v>
      </c>
      <c r="R84" s="56"/>
      <c r="S84" s="56">
        <f t="shared" si="6"/>
        <v>2</v>
      </c>
      <c r="T84" s="57"/>
    </row>
    <row r="85" spans="1:20" ht="20" customHeight="1">
      <c r="A85" s="58" t="s">
        <v>182</v>
      </c>
      <c r="B85" s="59">
        <v>78</v>
      </c>
      <c r="C85" s="70" t="s">
        <v>322</v>
      </c>
      <c r="D85" s="71" t="s">
        <v>611</v>
      </c>
      <c r="E85" s="71" t="s">
        <v>612</v>
      </c>
      <c r="F85" s="73">
        <v>6</v>
      </c>
      <c r="G85" s="74">
        <v>2</v>
      </c>
      <c r="H85" s="63">
        <v>1</v>
      </c>
      <c r="I85" s="63">
        <v>2</v>
      </c>
      <c r="J85" s="63"/>
      <c r="K85" s="64">
        <f t="shared" si="4"/>
        <v>0</v>
      </c>
      <c r="L85" s="65">
        <f>[5]Sheet1!S85</f>
        <v>6</v>
      </c>
      <c r="M85" s="65"/>
      <c r="N85" s="65"/>
      <c r="O85" s="65"/>
      <c r="P85" s="65"/>
      <c r="Q85" s="65">
        <f t="shared" si="5"/>
        <v>6</v>
      </c>
      <c r="R85" s="65"/>
      <c r="S85" s="65">
        <f t="shared" si="6"/>
        <v>6</v>
      </c>
      <c r="T85" s="66"/>
    </row>
    <row r="86" spans="1:20" ht="20" customHeight="1">
      <c r="A86" s="48">
        <f>K86</f>
        <v>-3</v>
      </c>
      <c r="B86" s="49">
        <v>79</v>
      </c>
      <c r="C86" s="50" t="s">
        <v>614</v>
      </c>
      <c r="D86" s="51" t="s">
        <v>615</v>
      </c>
      <c r="E86" s="51" t="s">
        <v>616</v>
      </c>
      <c r="F86" s="52">
        <v>4</v>
      </c>
      <c r="G86" s="69">
        <v>1</v>
      </c>
      <c r="H86" s="54">
        <v>1</v>
      </c>
      <c r="I86" s="54"/>
      <c r="J86" s="54"/>
      <c r="K86" s="55">
        <f t="shared" si="4"/>
        <v>-3</v>
      </c>
      <c r="L86" s="56">
        <f>[5]Sheet1!S86</f>
        <v>1</v>
      </c>
      <c r="M86" s="56"/>
      <c r="N86" s="56"/>
      <c r="O86" s="56"/>
      <c r="P86" s="56"/>
      <c r="Q86" s="56">
        <f t="shared" si="5"/>
        <v>1</v>
      </c>
      <c r="R86" s="56"/>
      <c r="S86" s="56">
        <f t="shared" si="6"/>
        <v>1</v>
      </c>
      <c r="T86" s="57"/>
    </row>
    <row r="87" spans="1:20" ht="20" customHeight="1">
      <c r="A87" s="58"/>
      <c r="B87" s="59">
        <v>80</v>
      </c>
      <c r="C87" s="70" t="s">
        <v>617</v>
      </c>
      <c r="D87" s="71" t="s">
        <v>618</v>
      </c>
      <c r="E87" s="72" t="s">
        <v>619</v>
      </c>
      <c r="F87" s="73">
        <v>10</v>
      </c>
      <c r="G87" s="74">
        <v>4</v>
      </c>
      <c r="H87" s="63">
        <v>5</v>
      </c>
      <c r="I87" s="63">
        <v>5</v>
      </c>
      <c r="J87" s="63"/>
      <c r="K87" s="64">
        <f t="shared" si="4"/>
        <v>0</v>
      </c>
      <c r="L87" s="65">
        <f>[5]Sheet1!S87</f>
        <v>10</v>
      </c>
      <c r="M87" s="65"/>
      <c r="N87" s="65"/>
      <c r="O87" s="65"/>
      <c r="P87" s="65"/>
      <c r="Q87" s="65">
        <f t="shared" si="5"/>
        <v>10</v>
      </c>
      <c r="R87" s="65"/>
      <c r="S87" s="65">
        <f t="shared" si="6"/>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4"/>
        <v>-9</v>
      </c>
      <c r="L88" s="56">
        <f>[5]Sheet1!S88</f>
        <v>1</v>
      </c>
      <c r="M88" s="56"/>
      <c r="N88" s="56"/>
      <c r="O88" s="56"/>
      <c r="P88" s="56"/>
      <c r="Q88" s="56">
        <f t="shared" si="5"/>
        <v>1</v>
      </c>
      <c r="R88" s="56"/>
      <c r="S88" s="56">
        <f t="shared" si="6"/>
        <v>1</v>
      </c>
      <c r="T88" s="57"/>
    </row>
    <row r="89" spans="1:20" ht="20" customHeight="1">
      <c r="A89" s="58">
        <f>K89</f>
        <v>-2</v>
      </c>
      <c r="B89" s="59">
        <v>82</v>
      </c>
      <c r="C89" s="70" t="s">
        <v>623</v>
      </c>
      <c r="D89" s="71" t="s">
        <v>624</v>
      </c>
      <c r="E89" s="71" t="s">
        <v>625</v>
      </c>
      <c r="F89" s="73">
        <v>10</v>
      </c>
      <c r="G89" s="74">
        <v>4</v>
      </c>
      <c r="H89" s="63">
        <v>5</v>
      </c>
      <c r="I89" s="63">
        <v>4</v>
      </c>
      <c r="J89" s="63"/>
      <c r="K89" s="64">
        <f t="shared" si="4"/>
        <v>-2</v>
      </c>
      <c r="L89" s="65">
        <f>[5]Sheet1!S89</f>
        <v>8</v>
      </c>
      <c r="M89" s="65"/>
      <c r="N89" s="65"/>
      <c r="O89" s="65"/>
      <c r="P89" s="65"/>
      <c r="Q89" s="65">
        <f t="shared" si="5"/>
        <v>8</v>
      </c>
      <c r="R89" s="65"/>
      <c r="S89" s="65">
        <f t="shared" si="6"/>
        <v>8</v>
      </c>
      <c r="T89" s="66"/>
    </row>
    <row r="90" spans="1:20" ht="20" customHeight="1">
      <c r="A90" s="48" t="s">
        <v>182</v>
      </c>
      <c r="B90" s="49">
        <v>83</v>
      </c>
      <c r="C90" s="50" t="s">
        <v>626</v>
      </c>
      <c r="D90" s="51" t="s">
        <v>627</v>
      </c>
      <c r="E90" s="51" t="s">
        <v>628</v>
      </c>
      <c r="F90" s="52">
        <v>26</v>
      </c>
      <c r="G90" s="69">
        <v>4</v>
      </c>
      <c r="H90" s="412" t="s">
        <v>629</v>
      </c>
      <c r="I90" s="413"/>
      <c r="J90" s="414"/>
      <c r="K90" s="55">
        <f t="shared" si="4"/>
        <v>1</v>
      </c>
      <c r="L90" s="56">
        <f>[5]Sheet1!S90</f>
        <v>27</v>
      </c>
      <c r="M90" s="56"/>
      <c r="N90" s="56"/>
      <c r="O90" s="56"/>
      <c r="P90" s="56"/>
      <c r="Q90" s="56">
        <f t="shared" si="5"/>
        <v>27</v>
      </c>
      <c r="R90" s="56"/>
      <c r="S90" s="56">
        <f t="shared" si="6"/>
        <v>27</v>
      </c>
      <c r="T90" s="160"/>
    </row>
    <row r="91" spans="1:20" ht="20" customHeight="1">
      <c r="A91" s="58"/>
      <c r="B91" s="59">
        <v>84</v>
      </c>
      <c r="C91" s="70" t="s">
        <v>630</v>
      </c>
      <c r="D91" s="71" t="s">
        <v>631</v>
      </c>
      <c r="E91" s="71" t="s">
        <v>632</v>
      </c>
      <c r="F91" s="73">
        <v>50</v>
      </c>
      <c r="G91" s="74">
        <v>4</v>
      </c>
      <c r="H91" s="63"/>
      <c r="I91" s="63"/>
      <c r="J91" s="63"/>
      <c r="K91" s="64">
        <f t="shared" si="4"/>
        <v>0</v>
      </c>
      <c r="L91" s="65">
        <f>[5]Sheet1!S91</f>
        <v>50</v>
      </c>
      <c r="M91" s="65"/>
      <c r="N91" s="65"/>
      <c r="O91" s="65"/>
      <c r="P91" s="65"/>
      <c r="Q91" s="65">
        <f t="shared" si="5"/>
        <v>50</v>
      </c>
      <c r="R91" s="65"/>
      <c r="S91" s="65">
        <f t="shared" si="6"/>
        <v>50</v>
      </c>
      <c r="T91" s="66"/>
    </row>
    <row r="92" spans="1:20" ht="20" customHeight="1">
      <c r="A92" s="48">
        <f>K92</f>
        <v>-1</v>
      </c>
      <c r="B92" s="49">
        <v>85</v>
      </c>
      <c r="C92" s="50" t="s">
        <v>361</v>
      </c>
      <c r="D92" s="51" t="s">
        <v>633</v>
      </c>
      <c r="E92" s="51" t="s">
        <v>161</v>
      </c>
      <c r="F92" s="52">
        <v>6</v>
      </c>
      <c r="G92" s="69">
        <v>4</v>
      </c>
      <c r="H92" s="54">
        <v>1</v>
      </c>
      <c r="I92" s="54">
        <v>2</v>
      </c>
      <c r="J92" s="54"/>
      <c r="K92" s="55">
        <f t="shared" si="4"/>
        <v>-1</v>
      </c>
      <c r="L92" s="56">
        <f>[5]Sheet1!S92</f>
        <v>5</v>
      </c>
      <c r="M92" s="56"/>
      <c r="N92" s="56"/>
      <c r="O92" s="56"/>
      <c r="P92" s="56"/>
      <c r="Q92" s="56">
        <f t="shared" si="5"/>
        <v>5</v>
      </c>
      <c r="R92" s="56"/>
      <c r="S92" s="56">
        <f t="shared" si="6"/>
        <v>5</v>
      </c>
      <c r="T92" s="57"/>
    </row>
    <row r="93" spans="1:20" ht="20" customHeight="1">
      <c r="A93" s="58">
        <f>K93</f>
        <v>-10</v>
      </c>
      <c r="B93" s="59">
        <v>86</v>
      </c>
      <c r="C93" s="60" t="s">
        <v>635</v>
      </c>
      <c r="D93" s="61" t="s">
        <v>636</v>
      </c>
      <c r="E93" s="79" t="s">
        <v>637</v>
      </c>
      <c r="F93" s="59">
        <v>10</v>
      </c>
      <c r="G93" s="74">
        <v>4</v>
      </c>
      <c r="H93" s="63"/>
      <c r="I93" s="63"/>
      <c r="J93" s="63"/>
      <c r="K93" s="64">
        <f t="shared" si="4"/>
        <v>-10</v>
      </c>
      <c r="L93" s="65">
        <f>[5]Sheet1!S93</f>
        <v>0</v>
      </c>
      <c r="M93" s="65"/>
      <c r="N93" s="65"/>
      <c r="O93" s="65"/>
      <c r="P93" s="65"/>
      <c r="Q93" s="65">
        <f t="shared" si="5"/>
        <v>0</v>
      </c>
      <c r="R93" s="65"/>
      <c r="S93" s="65">
        <f t="shared" si="6"/>
        <v>0</v>
      </c>
      <c r="T93" s="66"/>
    </row>
    <row r="94" spans="1:20" ht="20" customHeight="1">
      <c r="A94" s="48"/>
      <c r="B94" s="49">
        <v>87</v>
      </c>
      <c r="C94" s="50" t="s">
        <v>296</v>
      </c>
      <c r="D94" s="51" t="s">
        <v>638</v>
      </c>
      <c r="E94" s="51" t="s">
        <v>262</v>
      </c>
      <c r="F94" s="52">
        <v>10</v>
      </c>
      <c r="G94" s="89">
        <v>4</v>
      </c>
      <c r="H94" s="54"/>
      <c r="I94" s="54"/>
      <c r="J94" s="54"/>
      <c r="K94" s="55">
        <f t="shared" si="4"/>
        <v>0</v>
      </c>
      <c r="L94" s="56">
        <f>[5]Sheet1!S94</f>
        <v>10</v>
      </c>
      <c r="M94" s="56"/>
      <c r="N94" s="56"/>
      <c r="O94" s="56"/>
      <c r="P94" s="56"/>
      <c r="Q94" s="56">
        <f t="shared" si="5"/>
        <v>10</v>
      </c>
      <c r="R94" s="56"/>
      <c r="S94" s="56">
        <f t="shared" si="6"/>
        <v>10</v>
      </c>
      <c r="T94" s="57"/>
    </row>
    <row r="95" spans="1:20" ht="20" customHeight="1">
      <c r="A95" s="58" t="s">
        <v>182</v>
      </c>
      <c r="B95" s="59">
        <v>88</v>
      </c>
      <c r="C95" s="70" t="s">
        <v>639</v>
      </c>
      <c r="D95" s="71" t="s">
        <v>640</v>
      </c>
      <c r="E95" s="72" t="s">
        <v>641</v>
      </c>
      <c r="F95" s="73">
        <v>10</v>
      </c>
      <c r="G95" s="74">
        <v>4</v>
      </c>
      <c r="H95" s="63" t="s">
        <v>182</v>
      </c>
      <c r="I95" s="63" t="s">
        <v>182</v>
      </c>
      <c r="J95" s="63"/>
      <c r="K95" s="64">
        <f t="shared" si="4"/>
        <v>0</v>
      </c>
      <c r="L95" s="65">
        <f>[5]Sheet1!S95</f>
        <v>10</v>
      </c>
      <c r="M95" s="65"/>
      <c r="N95" s="65"/>
      <c r="O95" s="65"/>
      <c r="P95" s="65"/>
      <c r="Q95" s="65">
        <f t="shared" si="5"/>
        <v>10</v>
      </c>
      <c r="R95" s="65"/>
      <c r="S95" s="65">
        <f t="shared" si="6"/>
        <v>10</v>
      </c>
      <c r="T95" s="66"/>
    </row>
    <row r="96" spans="1:20" ht="20" customHeight="1">
      <c r="A96" s="48"/>
      <c r="B96" s="49">
        <v>89</v>
      </c>
      <c r="C96" s="50" t="s">
        <v>394</v>
      </c>
      <c r="D96" s="51" t="s">
        <v>642</v>
      </c>
      <c r="E96" s="88" t="s">
        <v>643</v>
      </c>
      <c r="F96" s="52">
        <v>10</v>
      </c>
      <c r="G96" s="69">
        <v>4</v>
      </c>
      <c r="H96" s="54">
        <v>5</v>
      </c>
      <c r="I96" s="54">
        <v>5</v>
      </c>
      <c r="J96" s="54"/>
      <c r="K96" s="55">
        <f t="shared" si="4"/>
        <v>1</v>
      </c>
      <c r="L96" s="56">
        <f>[5]Sheet1!S96</f>
        <v>11</v>
      </c>
      <c r="M96" s="56"/>
      <c r="N96" s="56"/>
      <c r="O96" s="56"/>
      <c r="P96" s="56"/>
      <c r="Q96" s="56">
        <f t="shared" si="5"/>
        <v>11</v>
      </c>
      <c r="R96" s="56"/>
      <c r="S96" s="56">
        <f t="shared" si="6"/>
        <v>11</v>
      </c>
      <c r="T96" s="57"/>
    </row>
    <row r="97" spans="1:20" ht="20" customHeight="1">
      <c r="A97" s="58"/>
      <c r="B97" s="59">
        <v>90</v>
      </c>
      <c r="C97" s="70" t="s">
        <v>286</v>
      </c>
      <c r="D97" s="71" t="s">
        <v>644</v>
      </c>
      <c r="E97" s="71" t="s">
        <v>284</v>
      </c>
      <c r="F97" s="73">
        <v>4</v>
      </c>
      <c r="G97" s="62">
        <v>4</v>
      </c>
      <c r="H97" s="63">
        <v>1</v>
      </c>
      <c r="I97" s="63">
        <v>1</v>
      </c>
      <c r="J97" s="63"/>
      <c r="K97" s="64">
        <f t="shared" si="4"/>
        <v>1</v>
      </c>
      <c r="L97" s="65">
        <f>[5]Sheet1!S97</f>
        <v>5</v>
      </c>
      <c r="M97" s="65"/>
      <c r="N97" s="65"/>
      <c r="O97" s="65"/>
      <c r="P97" s="65"/>
      <c r="Q97" s="65">
        <f t="shared" si="5"/>
        <v>5</v>
      </c>
      <c r="R97" s="65"/>
      <c r="S97" s="65">
        <f t="shared" si="6"/>
        <v>5</v>
      </c>
      <c r="T97" s="66"/>
    </row>
    <row r="98" spans="1:20" ht="20" customHeight="1">
      <c r="A98" s="48"/>
      <c r="B98" s="49">
        <v>91</v>
      </c>
      <c r="C98" s="50" t="s">
        <v>645</v>
      </c>
      <c r="D98" s="51" t="s">
        <v>646</v>
      </c>
      <c r="E98" s="51" t="s">
        <v>647</v>
      </c>
      <c r="F98" s="52">
        <v>10</v>
      </c>
      <c r="G98" s="89">
        <v>4</v>
      </c>
      <c r="H98" s="54" t="s">
        <v>182</v>
      </c>
      <c r="I98" s="54" t="s">
        <v>182</v>
      </c>
      <c r="J98" s="54"/>
      <c r="K98" s="55">
        <f t="shared" si="4"/>
        <v>0</v>
      </c>
      <c r="L98" s="56">
        <f>[5]Sheet1!S98</f>
        <v>10</v>
      </c>
      <c r="M98" s="56"/>
      <c r="N98" s="56"/>
      <c r="O98" s="56"/>
      <c r="P98" s="56"/>
      <c r="Q98" s="56">
        <f t="shared" si="5"/>
        <v>10</v>
      </c>
      <c r="R98" s="56"/>
      <c r="S98" s="56">
        <f t="shared" si="6"/>
        <v>10</v>
      </c>
      <c r="T98" s="57"/>
    </row>
    <row r="99" spans="1:20" ht="20" customHeight="1">
      <c r="A99" s="58"/>
      <c r="B99" s="59">
        <v>92</v>
      </c>
      <c r="C99" s="70" t="s">
        <v>648</v>
      </c>
      <c r="D99" s="71" t="s">
        <v>649</v>
      </c>
      <c r="E99" s="87" t="s">
        <v>650</v>
      </c>
      <c r="F99" s="73">
        <v>6</v>
      </c>
      <c r="G99" s="74">
        <v>4</v>
      </c>
      <c r="H99" s="63">
        <v>4</v>
      </c>
      <c r="I99" s="63">
        <v>7</v>
      </c>
      <c r="J99" s="63">
        <v>8</v>
      </c>
      <c r="K99" s="64">
        <f t="shared" si="4"/>
        <v>14</v>
      </c>
      <c r="L99" s="65">
        <f>[5]Sheet1!S99</f>
        <v>20</v>
      </c>
      <c r="M99" s="65"/>
      <c r="N99" s="65"/>
      <c r="O99" s="65"/>
      <c r="P99" s="65"/>
      <c r="Q99" s="65">
        <f t="shared" si="5"/>
        <v>20</v>
      </c>
      <c r="R99" s="65"/>
      <c r="S99" s="65">
        <f t="shared" si="6"/>
        <v>20</v>
      </c>
      <c r="T99" s="66" t="s">
        <v>182</v>
      </c>
    </row>
    <row r="100" spans="1:20" ht="20" customHeight="1">
      <c r="A100" s="48"/>
      <c r="B100" s="49">
        <v>93</v>
      </c>
      <c r="C100" s="50" t="s">
        <v>651</v>
      </c>
      <c r="D100" s="51" t="s">
        <v>652</v>
      </c>
      <c r="E100" s="51" t="s">
        <v>653</v>
      </c>
      <c r="F100" s="52">
        <v>4</v>
      </c>
      <c r="G100" s="69">
        <v>4</v>
      </c>
      <c r="H100" s="54">
        <v>2</v>
      </c>
      <c r="I100" s="54">
        <v>2</v>
      </c>
      <c r="J100" s="54"/>
      <c r="K100" s="55">
        <f t="shared" si="4"/>
        <v>0</v>
      </c>
      <c r="L100" s="56">
        <f>[5]Sheet1!S100</f>
        <v>4</v>
      </c>
      <c r="M100" s="56"/>
      <c r="N100" s="56"/>
      <c r="O100" s="56"/>
      <c r="P100" s="56"/>
      <c r="Q100" s="56">
        <f t="shared" si="5"/>
        <v>4</v>
      </c>
      <c r="R100" s="56"/>
      <c r="S100" s="56">
        <f t="shared" si="6"/>
        <v>4</v>
      </c>
      <c r="T100" s="57"/>
    </row>
    <row r="101" spans="1:20" ht="20" customHeight="1">
      <c r="A101" s="58" t="s">
        <v>182</v>
      </c>
      <c r="B101" s="59">
        <v>94</v>
      </c>
      <c r="C101" s="70" t="s">
        <v>654</v>
      </c>
      <c r="D101" s="71" t="s">
        <v>655</v>
      </c>
      <c r="E101" s="71" t="s">
        <v>656</v>
      </c>
      <c r="F101" s="73">
        <v>2</v>
      </c>
      <c r="G101" s="62">
        <v>2</v>
      </c>
      <c r="H101" s="63">
        <v>1</v>
      </c>
      <c r="I101" s="63"/>
      <c r="J101" s="63"/>
      <c r="K101" s="64">
        <f t="shared" si="4"/>
        <v>1</v>
      </c>
      <c r="L101" s="65">
        <f>[5]Sheet1!S101</f>
        <v>3</v>
      </c>
      <c r="M101" s="65"/>
      <c r="N101" s="65"/>
      <c r="O101" s="65"/>
      <c r="P101" s="65"/>
      <c r="Q101" s="65">
        <f t="shared" si="5"/>
        <v>3</v>
      </c>
      <c r="R101" s="65"/>
      <c r="S101" s="65">
        <f t="shared" si="6"/>
        <v>3</v>
      </c>
      <c r="T101" s="66"/>
    </row>
    <row r="102" spans="1:20" ht="20" customHeight="1">
      <c r="A102" s="48">
        <f>K102</f>
        <v>-3</v>
      </c>
      <c r="B102" s="49">
        <v>95</v>
      </c>
      <c r="C102" s="50" t="s">
        <v>657</v>
      </c>
      <c r="D102" s="51" t="s">
        <v>658</v>
      </c>
      <c r="E102" s="93" t="s">
        <v>258</v>
      </c>
      <c r="F102" s="52">
        <v>4</v>
      </c>
      <c r="G102" s="69">
        <v>4</v>
      </c>
      <c r="H102" s="54">
        <v>1</v>
      </c>
      <c r="I102" s="54" t="s">
        <v>182</v>
      </c>
      <c r="J102" s="54"/>
      <c r="K102" s="55">
        <f t="shared" si="4"/>
        <v>-3</v>
      </c>
      <c r="L102" s="56">
        <f>[5]Sheet1!S102</f>
        <v>1</v>
      </c>
      <c r="M102" s="56"/>
      <c r="N102" s="56"/>
      <c r="O102" s="56"/>
      <c r="P102" s="56"/>
      <c r="Q102" s="56">
        <f t="shared" si="5"/>
        <v>1</v>
      </c>
      <c r="R102" s="56"/>
      <c r="S102" s="56">
        <f t="shared" si="6"/>
        <v>1</v>
      </c>
      <c r="T102" s="57" t="s">
        <v>182</v>
      </c>
    </row>
    <row r="103" spans="1:20" ht="20" customHeight="1">
      <c r="A103" s="58">
        <f>K103</f>
        <v>-4</v>
      </c>
      <c r="B103" s="59">
        <v>96</v>
      </c>
      <c r="C103" s="60" t="s">
        <v>659</v>
      </c>
      <c r="D103" s="61" t="s">
        <v>660</v>
      </c>
      <c r="E103" s="61" t="s">
        <v>661</v>
      </c>
      <c r="F103" s="73">
        <v>4</v>
      </c>
      <c r="G103" s="74">
        <v>1</v>
      </c>
      <c r="H103" s="63" t="s">
        <v>182</v>
      </c>
      <c r="I103" s="63" t="s">
        <v>182</v>
      </c>
      <c r="J103" s="63"/>
      <c r="K103" s="64">
        <f t="shared" si="4"/>
        <v>-4</v>
      </c>
      <c r="L103" s="65">
        <f>[5]Sheet1!S103</f>
        <v>0</v>
      </c>
      <c r="M103" s="65"/>
      <c r="N103" s="65"/>
      <c r="O103" s="65"/>
      <c r="P103" s="65"/>
      <c r="Q103" s="65">
        <f t="shared" si="5"/>
        <v>0</v>
      </c>
      <c r="R103" s="65"/>
      <c r="S103" s="65">
        <f t="shared" si="6"/>
        <v>0</v>
      </c>
      <c r="T103" s="66"/>
    </row>
    <row r="104" spans="1:20" ht="20" customHeight="1">
      <c r="A104" s="48">
        <f>K104</f>
        <v>-3</v>
      </c>
      <c r="B104" s="49">
        <v>97</v>
      </c>
      <c r="C104" s="50" t="s">
        <v>290</v>
      </c>
      <c r="D104" s="51" t="s">
        <v>662</v>
      </c>
      <c r="E104" s="82" t="s">
        <v>42</v>
      </c>
      <c r="F104" s="52">
        <v>3</v>
      </c>
      <c r="G104" s="69">
        <v>2</v>
      </c>
      <c r="H104" s="54" t="s">
        <v>182</v>
      </c>
      <c r="I104" s="54" t="s">
        <v>182</v>
      </c>
      <c r="J104" s="54"/>
      <c r="K104" s="55">
        <f t="shared" si="4"/>
        <v>-3</v>
      </c>
      <c r="L104" s="56">
        <f>[5]Sheet1!S104</f>
        <v>1</v>
      </c>
      <c r="M104" s="56"/>
      <c r="N104" s="56"/>
      <c r="O104" s="56"/>
      <c r="P104" s="56"/>
      <c r="Q104" s="56">
        <f t="shared" si="5"/>
        <v>1</v>
      </c>
      <c r="R104" s="56">
        <v>1</v>
      </c>
      <c r="S104" s="56">
        <f>Q104-R104</f>
        <v>0</v>
      </c>
      <c r="T104" s="57" t="s">
        <v>1785</v>
      </c>
    </row>
    <row r="105" spans="1:20" ht="20" customHeight="1">
      <c r="A105" s="58">
        <f>K105</f>
        <v>-1</v>
      </c>
      <c r="B105" s="59">
        <v>98</v>
      </c>
      <c r="C105" s="70" t="s">
        <v>292</v>
      </c>
      <c r="D105" s="71" t="s">
        <v>663</v>
      </c>
      <c r="E105" s="71" t="s">
        <v>34</v>
      </c>
      <c r="F105" s="73">
        <v>4</v>
      </c>
      <c r="G105" s="74">
        <v>2</v>
      </c>
      <c r="H105" s="63">
        <v>2</v>
      </c>
      <c r="I105" s="63">
        <v>1</v>
      </c>
      <c r="J105" s="63"/>
      <c r="K105" s="64">
        <f t="shared" si="4"/>
        <v>-1</v>
      </c>
      <c r="L105" s="65">
        <f>[5]Sheet1!S105</f>
        <v>3</v>
      </c>
      <c r="M105" s="65"/>
      <c r="N105" s="65"/>
      <c r="O105" s="65"/>
      <c r="P105" s="65"/>
      <c r="Q105" s="65">
        <f t="shared" si="5"/>
        <v>3</v>
      </c>
      <c r="R105" s="65"/>
      <c r="S105" s="65">
        <f t="shared" si="6"/>
        <v>3</v>
      </c>
      <c r="T105" s="66"/>
    </row>
    <row r="106" spans="1:20" ht="20" customHeight="1">
      <c r="A106" s="48">
        <f>K106</f>
        <v>-2</v>
      </c>
      <c r="B106" s="49">
        <v>99</v>
      </c>
      <c r="C106" s="50" t="s">
        <v>343</v>
      </c>
      <c r="D106" s="51" t="s">
        <v>664</v>
      </c>
      <c r="E106" s="51" t="s">
        <v>111</v>
      </c>
      <c r="F106" s="52">
        <v>4</v>
      </c>
      <c r="G106" s="69">
        <v>1</v>
      </c>
      <c r="H106" s="54">
        <v>1</v>
      </c>
      <c r="I106" s="54">
        <v>1</v>
      </c>
      <c r="J106" s="54"/>
      <c r="K106" s="55">
        <f t="shared" si="4"/>
        <v>-2</v>
      </c>
      <c r="L106" s="56">
        <f>[5]Sheet1!S106</f>
        <v>2</v>
      </c>
      <c r="M106" s="56"/>
      <c r="N106" s="56"/>
      <c r="O106" s="56"/>
      <c r="P106" s="56"/>
      <c r="Q106" s="56">
        <f t="shared" si="5"/>
        <v>2</v>
      </c>
      <c r="R106" s="56"/>
      <c r="S106" s="56">
        <f t="shared" si="6"/>
        <v>2</v>
      </c>
      <c r="T106" s="57"/>
    </row>
    <row r="107" spans="1:20" ht="20" customHeight="1">
      <c r="A107" s="58"/>
      <c r="B107" s="59">
        <v>100</v>
      </c>
      <c r="C107" s="60" t="s">
        <v>248</v>
      </c>
      <c r="D107" s="79" t="s">
        <v>665</v>
      </c>
      <c r="E107" s="61" t="s">
        <v>666</v>
      </c>
      <c r="F107" s="59">
        <v>4</v>
      </c>
      <c r="G107" s="74">
        <v>3</v>
      </c>
      <c r="H107" s="63">
        <v>1</v>
      </c>
      <c r="I107" s="63">
        <v>3</v>
      </c>
      <c r="J107" s="63"/>
      <c r="K107" s="64">
        <f t="shared" si="4"/>
        <v>1</v>
      </c>
      <c r="L107" s="65">
        <f>[5]Sheet1!S107</f>
        <v>5</v>
      </c>
      <c r="M107" s="65"/>
      <c r="N107" s="65"/>
      <c r="O107" s="65"/>
      <c r="P107" s="65"/>
      <c r="Q107" s="65">
        <f t="shared" si="5"/>
        <v>5</v>
      </c>
      <c r="R107" s="65"/>
      <c r="S107" s="65">
        <f t="shared" si="6"/>
        <v>5</v>
      </c>
      <c r="T107" s="66" t="s">
        <v>182</v>
      </c>
    </row>
    <row r="108" spans="1:20" ht="20" customHeight="1">
      <c r="A108" s="48"/>
      <c r="B108" s="49">
        <v>101</v>
      </c>
      <c r="C108" s="50" t="s">
        <v>281</v>
      </c>
      <c r="D108" s="51" t="s">
        <v>668</v>
      </c>
      <c r="E108" s="51" t="s">
        <v>669</v>
      </c>
      <c r="F108" s="52">
        <v>4</v>
      </c>
      <c r="G108" s="69">
        <v>2</v>
      </c>
      <c r="H108" s="54">
        <v>2</v>
      </c>
      <c r="I108" s="54">
        <v>2</v>
      </c>
      <c r="J108" s="54" t="s">
        <v>182</v>
      </c>
      <c r="K108" s="55">
        <f t="shared" si="4"/>
        <v>0</v>
      </c>
      <c r="L108" s="56">
        <f>[5]Sheet1!S108</f>
        <v>4</v>
      </c>
      <c r="M108" s="56"/>
      <c r="N108" s="56"/>
      <c r="O108" s="56"/>
      <c r="P108" s="56"/>
      <c r="Q108" s="56">
        <f t="shared" si="5"/>
        <v>4</v>
      </c>
      <c r="R108" s="56"/>
      <c r="S108" s="56">
        <f t="shared" si="6"/>
        <v>4</v>
      </c>
      <c r="T108" s="57"/>
    </row>
    <row r="109" spans="1:20" ht="20" customHeight="1">
      <c r="A109" s="58" t="s">
        <v>182</v>
      </c>
      <c r="B109" s="59">
        <v>102</v>
      </c>
      <c r="C109" s="70" t="s">
        <v>344</v>
      </c>
      <c r="D109" s="71" t="s">
        <v>670</v>
      </c>
      <c r="E109" s="72" t="s">
        <v>671</v>
      </c>
      <c r="F109" s="73">
        <v>18</v>
      </c>
      <c r="G109" s="74">
        <v>1</v>
      </c>
      <c r="H109" s="63">
        <v>6</v>
      </c>
      <c r="I109" s="63">
        <v>6</v>
      </c>
      <c r="J109" s="63">
        <v>8</v>
      </c>
      <c r="K109" s="64">
        <f t="shared" si="4"/>
        <v>2</v>
      </c>
      <c r="L109" s="65">
        <f>[5]Sheet1!S109</f>
        <v>19</v>
      </c>
      <c r="M109" s="65">
        <v>1</v>
      </c>
      <c r="N109" s="65"/>
      <c r="O109" s="65"/>
      <c r="P109" s="65"/>
      <c r="Q109" s="65">
        <f>L109+M109</f>
        <v>20</v>
      </c>
      <c r="R109" s="65"/>
      <c r="S109" s="65">
        <f t="shared" si="6"/>
        <v>20</v>
      </c>
      <c r="T109" s="247" t="s">
        <v>1786</v>
      </c>
    </row>
    <row r="110" spans="1:20" ht="20" customHeight="1">
      <c r="A110" s="48">
        <f>K110</f>
        <v>-2</v>
      </c>
      <c r="B110" s="49">
        <v>103</v>
      </c>
      <c r="C110" s="50" t="s">
        <v>356</v>
      </c>
      <c r="D110" s="51" t="s">
        <v>672</v>
      </c>
      <c r="E110" s="51" t="s">
        <v>146</v>
      </c>
      <c r="F110" s="52">
        <v>6</v>
      </c>
      <c r="G110" s="69">
        <v>2</v>
      </c>
      <c r="H110" s="54">
        <v>1</v>
      </c>
      <c r="I110" s="54">
        <v>1</v>
      </c>
      <c r="J110" s="54">
        <v>2</v>
      </c>
      <c r="K110" s="55">
        <f t="shared" si="4"/>
        <v>-2</v>
      </c>
      <c r="L110" s="56">
        <f>[5]Sheet1!S110</f>
        <v>4</v>
      </c>
      <c r="M110" s="56"/>
      <c r="N110" s="56"/>
      <c r="O110" s="56"/>
      <c r="P110" s="56"/>
      <c r="Q110" s="56">
        <f t="shared" si="5"/>
        <v>4</v>
      </c>
      <c r="R110" s="56"/>
      <c r="S110" s="56">
        <f t="shared" si="6"/>
        <v>4</v>
      </c>
      <c r="T110" s="57"/>
    </row>
    <row r="111" spans="1:20" ht="20" customHeight="1">
      <c r="A111" s="58">
        <f>K111</f>
        <v>-29</v>
      </c>
      <c r="B111" s="59">
        <v>104</v>
      </c>
      <c r="C111" s="70" t="s">
        <v>293</v>
      </c>
      <c r="D111" s="71" t="s">
        <v>674</v>
      </c>
      <c r="E111" s="83" t="s">
        <v>35</v>
      </c>
      <c r="F111" s="73">
        <v>63</v>
      </c>
      <c r="G111" s="74">
        <v>2</v>
      </c>
      <c r="H111" s="63"/>
      <c r="I111" s="63"/>
      <c r="J111" s="63"/>
      <c r="K111" s="64">
        <f t="shared" si="4"/>
        <v>-29</v>
      </c>
      <c r="L111" s="65">
        <f>[5]Sheet1!S111</f>
        <v>34</v>
      </c>
      <c r="M111" s="65"/>
      <c r="N111" s="65"/>
      <c r="O111" s="65"/>
      <c r="P111" s="65"/>
      <c r="Q111" s="65">
        <f t="shared" si="5"/>
        <v>34</v>
      </c>
      <c r="R111" s="65"/>
      <c r="S111" s="65">
        <f t="shared" si="6"/>
        <v>34</v>
      </c>
      <c r="T111" s="66"/>
    </row>
    <row r="112" spans="1:20" ht="20" customHeight="1">
      <c r="A112" s="48">
        <f>K112</f>
        <v>-6</v>
      </c>
      <c r="B112" s="49">
        <v>105</v>
      </c>
      <c r="C112" s="50" t="s">
        <v>396</v>
      </c>
      <c r="D112" s="51" t="s">
        <v>675</v>
      </c>
      <c r="E112" s="51" t="s">
        <v>20</v>
      </c>
      <c r="F112" s="52">
        <v>27</v>
      </c>
      <c r="G112" s="69">
        <v>2</v>
      </c>
      <c r="H112" s="54"/>
      <c r="I112" s="54"/>
      <c r="J112" s="54"/>
      <c r="K112" s="55">
        <f t="shared" si="4"/>
        <v>-6</v>
      </c>
      <c r="L112" s="56">
        <f>[5]Sheet1!S112</f>
        <v>21</v>
      </c>
      <c r="M112" s="56"/>
      <c r="N112" s="56"/>
      <c r="O112" s="56"/>
      <c r="P112" s="56"/>
      <c r="Q112" s="56">
        <f t="shared" si="5"/>
        <v>21</v>
      </c>
      <c r="R112" s="56"/>
      <c r="S112" s="56">
        <f t="shared" si="6"/>
        <v>21</v>
      </c>
      <c r="T112" s="57"/>
    </row>
    <row r="113" spans="1:20" ht="20" customHeight="1">
      <c r="A113" s="58"/>
      <c r="B113" s="59">
        <v>106</v>
      </c>
      <c r="C113" s="70" t="s">
        <v>398</v>
      </c>
      <c r="D113" s="71" t="s">
        <v>677</v>
      </c>
      <c r="E113" s="71" t="s">
        <v>25</v>
      </c>
      <c r="F113" s="73">
        <v>16</v>
      </c>
      <c r="G113" s="74">
        <v>2</v>
      </c>
      <c r="H113" s="63"/>
      <c r="I113" s="63"/>
      <c r="J113" s="63"/>
      <c r="K113" s="64">
        <f t="shared" si="4"/>
        <v>16</v>
      </c>
      <c r="L113" s="65">
        <f>[5]Sheet1!S113</f>
        <v>32</v>
      </c>
      <c r="M113" s="65"/>
      <c r="N113" s="65"/>
      <c r="O113" s="65"/>
      <c r="P113" s="65"/>
      <c r="Q113" s="65">
        <f t="shared" si="5"/>
        <v>32</v>
      </c>
      <c r="R113" s="65"/>
      <c r="S113" s="65">
        <f t="shared" si="6"/>
        <v>32</v>
      </c>
      <c r="T113" s="66"/>
    </row>
    <row r="114" spans="1:20" ht="20" customHeight="1">
      <c r="A114" s="48"/>
      <c r="B114" s="49">
        <v>107</v>
      </c>
      <c r="C114" s="50" t="s">
        <v>294</v>
      </c>
      <c r="D114" s="51" t="s">
        <v>679</v>
      </c>
      <c r="E114" s="51" t="s">
        <v>37</v>
      </c>
      <c r="F114" s="52">
        <v>105</v>
      </c>
      <c r="G114" s="89">
        <v>4</v>
      </c>
      <c r="H114" s="54"/>
      <c r="I114" s="54"/>
      <c r="J114" s="54"/>
      <c r="K114" s="55">
        <f t="shared" si="4"/>
        <v>6</v>
      </c>
      <c r="L114" s="56">
        <f>[5]Sheet1!S114</f>
        <v>111</v>
      </c>
      <c r="M114" s="56"/>
      <c r="N114" s="56"/>
      <c r="O114" s="56"/>
      <c r="P114" s="56"/>
      <c r="Q114" s="56">
        <f t="shared" si="5"/>
        <v>111</v>
      </c>
      <c r="R114" s="56"/>
      <c r="S114" s="56">
        <f t="shared" si="6"/>
        <v>111</v>
      </c>
      <c r="T114" s="57"/>
    </row>
    <row r="115" spans="1:20" ht="20" customHeight="1">
      <c r="A115" s="58"/>
      <c r="B115" s="59">
        <v>108</v>
      </c>
      <c r="C115" s="70" t="s">
        <v>295</v>
      </c>
      <c r="D115" s="71" t="s">
        <v>680</v>
      </c>
      <c r="E115" s="71" t="s">
        <v>38</v>
      </c>
      <c r="F115" s="73">
        <v>63</v>
      </c>
      <c r="G115" s="62">
        <v>4</v>
      </c>
      <c r="H115" s="63"/>
      <c r="I115" s="63"/>
      <c r="J115" s="63"/>
      <c r="K115" s="64">
        <f t="shared" si="4"/>
        <v>0</v>
      </c>
      <c r="L115" s="65">
        <f>[5]Sheet1!S115</f>
        <v>63</v>
      </c>
      <c r="M115" s="65"/>
      <c r="N115" s="65"/>
      <c r="O115" s="65"/>
      <c r="P115" s="65"/>
      <c r="Q115" s="65">
        <f t="shared" si="5"/>
        <v>63</v>
      </c>
      <c r="R115" s="65"/>
      <c r="S115" s="65">
        <f t="shared" si="6"/>
        <v>63</v>
      </c>
      <c r="T115" s="66"/>
    </row>
    <row r="116" spans="1:20" ht="20" customHeight="1">
      <c r="A116" s="48">
        <f>K116</f>
        <v>-30</v>
      </c>
      <c r="B116" s="49">
        <v>109</v>
      </c>
      <c r="C116" s="50" t="s">
        <v>397</v>
      </c>
      <c r="D116" s="88" t="s">
        <v>681</v>
      </c>
      <c r="E116" s="88" t="s">
        <v>24</v>
      </c>
      <c r="F116" s="52">
        <v>55</v>
      </c>
      <c r="G116" s="69">
        <v>4</v>
      </c>
      <c r="H116" s="54"/>
      <c r="I116" s="54"/>
      <c r="J116" s="54"/>
      <c r="K116" s="55">
        <f t="shared" si="4"/>
        <v>-30</v>
      </c>
      <c r="L116" s="56">
        <f>[5]Sheet1!S116</f>
        <v>25</v>
      </c>
      <c r="M116" s="56"/>
      <c r="N116" s="56"/>
      <c r="O116" s="56"/>
      <c r="P116" s="56"/>
      <c r="Q116" s="56">
        <f t="shared" si="5"/>
        <v>25</v>
      </c>
      <c r="R116" s="56"/>
      <c r="S116" s="56">
        <f t="shared" si="6"/>
        <v>25</v>
      </c>
      <c r="T116" s="161"/>
    </row>
    <row r="117" spans="1:20" ht="20" customHeight="1">
      <c r="A117" s="58"/>
      <c r="B117" s="59">
        <v>110</v>
      </c>
      <c r="C117" s="70" t="s">
        <v>288</v>
      </c>
      <c r="D117" s="71" t="s">
        <v>682</v>
      </c>
      <c r="E117" s="71" t="s">
        <v>19</v>
      </c>
      <c r="F117" s="73">
        <v>6</v>
      </c>
      <c r="G117" s="62">
        <v>2</v>
      </c>
      <c r="H117" s="63">
        <v>3</v>
      </c>
      <c r="I117" s="63">
        <v>3</v>
      </c>
      <c r="J117" s="63"/>
      <c r="K117" s="64">
        <f>S117-F117</f>
        <v>0</v>
      </c>
      <c r="L117" s="65">
        <f>[5]Sheet1!S117</f>
        <v>6</v>
      </c>
      <c r="M117" s="65"/>
      <c r="N117" s="65"/>
      <c r="O117" s="65"/>
      <c r="P117" s="65"/>
      <c r="Q117" s="65">
        <f t="shared" si="5"/>
        <v>6</v>
      </c>
      <c r="R117" s="65"/>
      <c r="S117" s="65">
        <f t="shared" si="6"/>
        <v>6</v>
      </c>
      <c r="T117" s="66"/>
    </row>
    <row r="118" spans="1:20" ht="20" customHeight="1">
      <c r="A118" s="48" t="s">
        <v>182</v>
      </c>
      <c r="B118" s="49">
        <v>111</v>
      </c>
      <c r="C118" s="50" t="s">
        <v>298</v>
      </c>
      <c r="D118" s="51" t="s">
        <v>683</v>
      </c>
      <c r="E118" s="51" t="s">
        <v>41</v>
      </c>
      <c r="F118" s="52">
        <v>7</v>
      </c>
      <c r="G118" s="89">
        <v>2</v>
      </c>
      <c r="H118" s="54">
        <v>3</v>
      </c>
      <c r="I118" s="54">
        <v>3</v>
      </c>
      <c r="J118" s="54"/>
      <c r="K118" s="55">
        <f t="shared" ref="K118:K181" si="7">SUM(S118-F118)</f>
        <v>1</v>
      </c>
      <c r="L118" s="56">
        <f>[5]Sheet1!S118</f>
        <v>8</v>
      </c>
      <c r="M118" s="56"/>
      <c r="N118" s="56"/>
      <c r="O118" s="56"/>
      <c r="P118" s="56"/>
      <c r="Q118" s="56">
        <f t="shared" si="5"/>
        <v>8</v>
      </c>
      <c r="R118" s="56"/>
      <c r="S118" s="56">
        <f t="shared" si="6"/>
        <v>8</v>
      </c>
      <c r="T118" s="57"/>
    </row>
    <row r="119" spans="1:20" ht="20" customHeight="1">
      <c r="A119" s="58"/>
      <c r="B119" s="59">
        <v>112</v>
      </c>
      <c r="C119" s="70" t="s">
        <v>393</v>
      </c>
      <c r="D119" s="71" t="s">
        <v>684</v>
      </c>
      <c r="E119" s="71" t="s">
        <v>685</v>
      </c>
      <c r="F119" s="73">
        <v>26</v>
      </c>
      <c r="G119" s="62">
        <v>4</v>
      </c>
      <c r="H119" s="63"/>
      <c r="I119" s="63"/>
      <c r="J119" s="63"/>
      <c r="K119" s="64">
        <f t="shared" si="7"/>
        <v>18</v>
      </c>
      <c r="L119" s="65">
        <f>[5]Sheet1!S119</f>
        <v>44</v>
      </c>
      <c r="M119" s="65"/>
      <c r="N119" s="65"/>
      <c r="O119" s="65"/>
      <c r="P119" s="65"/>
      <c r="Q119" s="65">
        <f t="shared" si="5"/>
        <v>44</v>
      </c>
      <c r="R119" s="65"/>
      <c r="S119" s="65">
        <f t="shared" si="6"/>
        <v>44</v>
      </c>
      <c r="T119" s="66"/>
    </row>
    <row r="120" spans="1:20" ht="20" customHeight="1">
      <c r="A120" s="48" t="s">
        <v>182</v>
      </c>
      <c r="B120" s="49">
        <v>113</v>
      </c>
      <c r="C120" s="50" t="s">
        <v>687</v>
      </c>
      <c r="D120" s="51" t="s">
        <v>688</v>
      </c>
      <c r="E120" s="51" t="s">
        <v>224</v>
      </c>
      <c r="F120" s="52">
        <v>4</v>
      </c>
      <c r="G120" s="89">
        <v>2</v>
      </c>
      <c r="H120" s="54">
        <v>2</v>
      </c>
      <c r="I120" s="54">
        <v>1</v>
      </c>
      <c r="J120" s="54"/>
      <c r="K120" s="55">
        <f t="shared" si="7"/>
        <v>2</v>
      </c>
      <c r="L120" s="56">
        <f>[5]Sheet1!S120</f>
        <v>6</v>
      </c>
      <c r="M120" s="56"/>
      <c r="N120" s="56"/>
      <c r="O120" s="56"/>
      <c r="P120" s="56"/>
      <c r="Q120" s="56">
        <f t="shared" si="5"/>
        <v>6</v>
      </c>
      <c r="R120" s="56"/>
      <c r="S120" s="56">
        <f t="shared" si="6"/>
        <v>6</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7"/>
        <v>-7</v>
      </c>
      <c r="L121" s="65">
        <f>[5]Sheet1!S121</f>
        <v>1</v>
      </c>
      <c r="M121" s="65"/>
      <c r="N121" s="65"/>
      <c r="O121" s="65"/>
      <c r="P121" s="65"/>
      <c r="Q121" s="65">
        <f t="shared" si="5"/>
        <v>1</v>
      </c>
      <c r="R121" s="65"/>
      <c r="S121" s="65">
        <f t="shared" si="6"/>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7"/>
        <v>0</v>
      </c>
      <c r="L122" s="56">
        <f>[5]Sheet1!S122</f>
        <v>10</v>
      </c>
      <c r="M122" s="56"/>
      <c r="N122" s="56"/>
      <c r="O122" s="56"/>
      <c r="P122" s="56"/>
      <c r="Q122" s="56">
        <f t="shared" si="5"/>
        <v>10</v>
      </c>
      <c r="R122" s="56"/>
      <c r="S122" s="56">
        <f t="shared" si="6"/>
        <v>10</v>
      </c>
      <c r="T122" s="78" t="s">
        <v>696</v>
      </c>
    </row>
    <row r="123" spans="1:20" ht="20" customHeight="1">
      <c r="A123" s="58"/>
      <c r="B123" s="59">
        <v>116</v>
      </c>
      <c r="C123" s="70" t="s">
        <v>395</v>
      </c>
      <c r="D123" s="71" t="s">
        <v>697</v>
      </c>
      <c r="E123" s="71" t="s">
        <v>230</v>
      </c>
      <c r="F123" s="73">
        <v>4</v>
      </c>
      <c r="G123" s="74">
        <v>2</v>
      </c>
      <c r="H123" s="63"/>
      <c r="I123" s="410" t="s">
        <v>629</v>
      </c>
      <c r="J123" s="411"/>
      <c r="K123" s="64">
        <f t="shared" si="7"/>
        <v>3</v>
      </c>
      <c r="L123" s="65">
        <f>[5]Sheet1!S123</f>
        <v>7</v>
      </c>
      <c r="M123" s="65"/>
      <c r="N123" s="65"/>
      <c r="O123" s="65"/>
      <c r="P123" s="65"/>
      <c r="Q123" s="65">
        <f t="shared" si="5"/>
        <v>7</v>
      </c>
      <c r="R123" s="65"/>
      <c r="S123" s="65">
        <f t="shared" si="6"/>
        <v>7</v>
      </c>
      <c r="T123" s="66" t="s">
        <v>182</v>
      </c>
    </row>
    <row r="124" spans="1:20" ht="20" customHeight="1">
      <c r="A124" s="48">
        <f>K124</f>
        <v>-6</v>
      </c>
      <c r="B124" s="49">
        <v>117</v>
      </c>
      <c r="C124" s="50" t="s">
        <v>698</v>
      </c>
      <c r="D124" s="51" t="s">
        <v>699</v>
      </c>
      <c r="E124" s="51" t="s">
        <v>700</v>
      </c>
      <c r="F124" s="52">
        <v>6</v>
      </c>
      <c r="G124" s="69">
        <v>4</v>
      </c>
      <c r="H124" s="54" t="s">
        <v>182</v>
      </c>
      <c r="I124" s="54">
        <v>1</v>
      </c>
      <c r="J124" s="54"/>
      <c r="K124" s="55">
        <f t="shared" si="7"/>
        <v>-6</v>
      </c>
      <c r="L124" s="56">
        <f>[5]Sheet1!S124</f>
        <v>0</v>
      </c>
      <c r="M124" s="56"/>
      <c r="N124" s="56"/>
      <c r="O124" s="56"/>
      <c r="P124" s="56"/>
      <c r="Q124" s="56">
        <f t="shared" si="5"/>
        <v>0</v>
      </c>
      <c r="R124" s="56"/>
      <c r="S124" s="56">
        <f t="shared" si="6"/>
        <v>0</v>
      </c>
      <c r="T124" s="57" t="s">
        <v>182</v>
      </c>
    </row>
    <row r="125" spans="1:20" ht="20" customHeight="1">
      <c r="A125" s="58">
        <f>K125</f>
        <v>-7</v>
      </c>
      <c r="B125" s="59">
        <v>118</v>
      </c>
      <c r="C125" s="70" t="s">
        <v>304</v>
      </c>
      <c r="D125" s="71" t="s">
        <v>701</v>
      </c>
      <c r="E125" s="71" t="s">
        <v>702</v>
      </c>
      <c r="F125" s="73">
        <v>16</v>
      </c>
      <c r="G125" s="74">
        <v>1</v>
      </c>
      <c r="H125" s="63">
        <v>1</v>
      </c>
      <c r="I125" s="63">
        <v>1</v>
      </c>
      <c r="J125" s="63">
        <v>8</v>
      </c>
      <c r="K125" s="64">
        <f t="shared" si="7"/>
        <v>-7</v>
      </c>
      <c r="L125" s="65">
        <f>[5]Sheet1!S125</f>
        <v>9</v>
      </c>
      <c r="M125" s="65"/>
      <c r="N125" s="65"/>
      <c r="O125" s="65"/>
      <c r="P125" s="65"/>
      <c r="Q125" s="65">
        <f t="shared" si="5"/>
        <v>9</v>
      </c>
      <c r="R125" s="65"/>
      <c r="S125" s="65">
        <f t="shared" si="6"/>
        <v>9</v>
      </c>
      <c r="T125" s="66" t="s">
        <v>182</v>
      </c>
    </row>
    <row r="126" spans="1:20" ht="20" customHeight="1">
      <c r="A126" s="48" t="s">
        <v>182</v>
      </c>
      <c r="B126" s="49">
        <v>119</v>
      </c>
      <c r="C126" s="50" t="s">
        <v>378</v>
      </c>
      <c r="D126" s="51" t="s">
        <v>704</v>
      </c>
      <c r="E126" s="82" t="s">
        <v>705</v>
      </c>
      <c r="F126" s="52">
        <v>9</v>
      </c>
      <c r="G126" s="89">
        <v>4</v>
      </c>
      <c r="H126" s="54"/>
      <c r="I126" s="54"/>
      <c r="J126" s="54" t="s">
        <v>629</v>
      </c>
      <c r="K126" s="55">
        <f t="shared" si="7"/>
        <v>17</v>
      </c>
      <c r="L126" s="56">
        <f>[5]Sheet1!S126</f>
        <v>26</v>
      </c>
      <c r="M126" s="56"/>
      <c r="N126" s="56"/>
      <c r="O126" s="56"/>
      <c r="P126" s="56"/>
      <c r="Q126" s="56">
        <f t="shared" si="5"/>
        <v>26</v>
      </c>
      <c r="R126" s="56"/>
      <c r="S126" s="56">
        <f t="shared" si="6"/>
        <v>26</v>
      </c>
      <c r="T126" s="57"/>
    </row>
    <row r="127" spans="1:20" ht="20" customHeight="1">
      <c r="A127" s="58"/>
      <c r="B127" s="59">
        <v>120</v>
      </c>
      <c r="C127" s="70" t="s">
        <v>306</v>
      </c>
      <c r="D127" s="71" t="s">
        <v>707</v>
      </c>
      <c r="E127" s="71" t="s">
        <v>142</v>
      </c>
      <c r="F127" s="73">
        <v>2</v>
      </c>
      <c r="G127" s="74">
        <v>2</v>
      </c>
      <c r="H127" s="63">
        <v>1</v>
      </c>
      <c r="I127" s="63">
        <v>1</v>
      </c>
      <c r="J127" s="63"/>
      <c r="K127" s="64">
        <f t="shared" si="7"/>
        <v>0</v>
      </c>
      <c r="L127" s="65">
        <f>[5]Sheet1!S127</f>
        <v>2</v>
      </c>
      <c r="M127" s="65"/>
      <c r="N127" s="65"/>
      <c r="O127" s="65"/>
      <c r="P127" s="65"/>
      <c r="Q127" s="65">
        <f t="shared" si="5"/>
        <v>2</v>
      </c>
      <c r="R127" s="65"/>
      <c r="S127" s="65">
        <f t="shared" si="6"/>
        <v>2</v>
      </c>
      <c r="T127" s="66"/>
    </row>
    <row r="128" spans="1:20" ht="20" customHeight="1">
      <c r="A128" s="48" t="s">
        <v>182</v>
      </c>
      <c r="B128" s="49">
        <v>121</v>
      </c>
      <c r="C128" s="50" t="s">
        <v>376</v>
      </c>
      <c r="D128" s="51" t="s">
        <v>370</v>
      </c>
      <c r="E128" s="82" t="s">
        <v>377</v>
      </c>
      <c r="F128" s="52">
        <v>24</v>
      </c>
      <c r="G128" s="69">
        <v>1</v>
      </c>
      <c r="H128" s="54"/>
      <c r="I128" s="54"/>
      <c r="J128" s="54" t="s">
        <v>629</v>
      </c>
      <c r="K128" s="55">
        <f t="shared" si="7"/>
        <v>0</v>
      </c>
      <c r="L128" s="56">
        <f>[5]Sheet1!S128</f>
        <v>24</v>
      </c>
      <c r="M128" s="56"/>
      <c r="N128" s="56"/>
      <c r="O128" s="56"/>
      <c r="P128" s="56"/>
      <c r="Q128" s="56">
        <f t="shared" si="5"/>
        <v>24</v>
      </c>
      <c r="R128" s="56"/>
      <c r="S128" s="56">
        <f t="shared" si="6"/>
        <v>24</v>
      </c>
      <c r="T128" s="57"/>
    </row>
    <row r="129" spans="1:20" ht="20" customHeight="1">
      <c r="A129" s="58">
        <f>K129</f>
        <v>-8</v>
      </c>
      <c r="B129" s="59">
        <v>122</v>
      </c>
      <c r="C129" s="70" t="s">
        <v>401</v>
      </c>
      <c r="D129" s="71" t="s">
        <v>709</v>
      </c>
      <c r="E129" s="72" t="s">
        <v>710</v>
      </c>
      <c r="F129" s="73">
        <v>10</v>
      </c>
      <c r="G129" s="74">
        <v>2</v>
      </c>
      <c r="H129" s="63"/>
      <c r="I129" s="410" t="s">
        <v>629</v>
      </c>
      <c r="J129" s="411"/>
      <c r="K129" s="64">
        <f t="shared" si="7"/>
        <v>-8</v>
      </c>
      <c r="L129" s="65">
        <f>[5]Sheet1!S129</f>
        <v>2</v>
      </c>
      <c r="M129" s="65"/>
      <c r="N129" s="65"/>
      <c r="O129" s="65"/>
      <c r="P129" s="65"/>
      <c r="Q129" s="65">
        <f t="shared" si="5"/>
        <v>2</v>
      </c>
      <c r="R129" s="65"/>
      <c r="S129" s="65">
        <f t="shared" si="6"/>
        <v>2</v>
      </c>
      <c r="T129" s="66"/>
    </row>
    <row r="130" spans="1:20" ht="20" customHeight="1">
      <c r="A130" s="48" t="s">
        <v>182</v>
      </c>
      <c r="B130" s="49">
        <v>123</v>
      </c>
      <c r="C130" s="50" t="s">
        <v>402</v>
      </c>
      <c r="D130" s="51" t="s">
        <v>711</v>
      </c>
      <c r="E130" s="82" t="s">
        <v>712</v>
      </c>
      <c r="F130" s="52">
        <v>2</v>
      </c>
      <c r="G130" s="69">
        <v>2</v>
      </c>
      <c r="H130" s="54"/>
      <c r="I130" s="54"/>
      <c r="J130" s="54" t="s">
        <v>629</v>
      </c>
      <c r="K130" s="55">
        <f t="shared" si="7"/>
        <v>0</v>
      </c>
      <c r="L130" s="56">
        <f>[5]Sheet1!S130</f>
        <v>2</v>
      </c>
      <c r="M130" s="56"/>
      <c r="N130" s="56"/>
      <c r="O130" s="56"/>
      <c r="P130" s="56"/>
      <c r="Q130" s="56">
        <f t="shared" si="5"/>
        <v>2</v>
      </c>
      <c r="R130" s="56"/>
      <c r="S130" s="56">
        <f t="shared" si="6"/>
        <v>2</v>
      </c>
      <c r="T130" s="57" t="s">
        <v>182</v>
      </c>
    </row>
    <row r="131" spans="1:20" ht="20" customHeight="1">
      <c r="A131" s="58"/>
      <c r="B131" s="59">
        <v>124</v>
      </c>
      <c r="C131" s="70" t="s">
        <v>403</v>
      </c>
      <c r="D131" s="71" t="s">
        <v>713</v>
      </c>
      <c r="E131" s="71" t="s">
        <v>410</v>
      </c>
      <c r="F131" s="73">
        <v>2</v>
      </c>
      <c r="G131" s="74">
        <v>2</v>
      </c>
      <c r="H131" s="63"/>
      <c r="I131" s="410" t="s">
        <v>629</v>
      </c>
      <c r="J131" s="411"/>
      <c r="K131" s="64">
        <f t="shared" si="7"/>
        <v>0</v>
      </c>
      <c r="L131" s="65">
        <f>[5]Sheet1!S131</f>
        <v>2</v>
      </c>
      <c r="M131" s="65"/>
      <c r="N131" s="65"/>
      <c r="O131" s="65"/>
      <c r="P131" s="65"/>
      <c r="Q131" s="65">
        <f t="shared" si="5"/>
        <v>2</v>
      </c>
      <c r="R131" s="65"/>
      <c r="S131" s="65">
        <f t="shared" si="6"/>
        <v>2</v>
      </c>
      <c r="T131" s="66"/>
    </row>
    <row r="132" spans="1:20" ht="20" customHeight="1">
      <c r="A132" s="48">
        <f t="shared" ref="A132:A143" si="8">K132</f>
        <v>-4</v>
      </c>
      <c r="B132" s="49">
        <v>125</v>
      </c>
      <c r="C132" s="90" t="s">
        <v>714</v>
      </c>
      <c r="D132" s="67" t="s">
        <v>715</v>
      </c>
      <c r="E132" s="67" t="s">
        <v>716</v>
      </c>
      <c r="F132" s="68">
        <v>4</v>
      </c>
      <c r="G132" s="69">
        <v>4</v>
      </c>
      <c r="H132" s="54"/>
      <c r="I132" s="54"/>
      <c r="J132" s="54"/>
      <c r="K132" s="55">
        <f t="shared" si="7"/>
        <v>-4</v>
      </c>
      <c r="L132" s="56">
        <f>[5]Sheet1!S132</f>
        <v>0</v>
      </c>
      <c r="M132" s="56"/>
      <c r="N132" s="56"/>
      <c r="O132" s="56"/>
      <c r="P132" s="56"/>
      <c r="Q132" s="56">
        <f t="shared" si="5"/>
        <v>0</v>
      </c>
      <c r="R132" s="56"/>
      <c r="S132" s="56">
        <f t="shared" si="6"/>
        <v>0</v>
      </c>
      <c r="T132" s="57"/>
    </row>
    <row r="133" spans="1:20" ht="20" customHeight="1">
      <c r="A133" s="58">
        <f t="shared" si="8"/>
        <v>-1</v>
      </c>
      <c r="B133" s="59">
        <v>126</v>
      </c>
      <c r="C133" s="70" t="s">
        <v>404</v>
      </c>
      <c r="D133" s="71" t="s">
        <v>717</v>
      </c>
      <c r="E133" s="71" t="s">
        <v>411</v>
      </c>
      <c r="F133" s="73">
        <v>4</v>
      </c>
      <c r="G133" s="74">
        <v>4</v>
      </c>
      <c r="H133" s="63"/>
      <c r="I133" s="410" t="s">
        <v>629</v>
      </c>
      <c r="J133" s="411"/>
      <c r="K133" s="64">
        <f t="shared" si="7"/>
        <v>-1</v>
      </c>
      <c r="L133" s="65">
        <f>[5]Sheet1!S133</f>
        <v>3</v>
      </c>
      <c r="M133" s="65"/>
      <c r="N133" s="65"/>
      <c r="O133" s="65"/>
      <c r="P133" s="65"/>
      <c r="Q133" s="65">
        <f t="shared" si="5"/>
        <v>3</v>
      </c>
      <c r="R133" s="65"/>
      <c r="S133" s="65">
        <f t="shared" si="6"/>
        <v>3</v>
      </c>
      <c r="T133" s="66" t="s">
        <v>182</v>
      </c>
    </row>
    <row r="134" spans="1:20" ht="20" customHeight="1">
      <c r="A134" s="48">
        <f t="shared" si="8"/>
        <v>-10</v>
      </c>
      <c r="B134" s="49">
        <v>127</v>
      </c>
      <c r="C134" s="90" t="s">
        <v>718</v>
      </c>
      <c r="D134" s="67" t="s">
        <v>719</v>
      </c>
      <c r="E134" s="67" t="s">
        <v>720</v>
      </c>
      <c r="F134" s="68">
        <v>10</v>
      </c>
      <c r="G134" s="69">
        <v>4</v>
      </c>
      <c r="H134" s="54"/>
      <c r="I134" s="54"/>
      <c r="J134" s="54"/>
      <c r="K134" s="55">
        <f t="shared" si="7"/>
        <v>-10</v>
      </c>
      <c r="L134" s="56">
        <f>[5]Sheet1!S134</f>
        <v>0</v>
      </c>
      <c r="M134" s="56"/>
      <c r="N134" s="56"/>
      <c r="O134" s="56"/>
      <c r="P134" s="56"/>
      <c r="Q134" s="56">
        <f t="shared" si="5"/>
        <v>0</v>
      </c>
      <c r="R134" s="56"/>
      <c r="S134" s="56">
        <f t="shared" si="6"/>
        <v>0</v>
      </c>
      <c r="T134" s="57"/>
    </row>
    <row r="135" spans="1:20" ht="20" customHeight="1">
      <c r="A135" s="58">
        <f t="shared" si="8"/>
        <v>-4</v>
      </c>
      <c r="B135" s="59">
        <v>128</v>
      </c>
      <c r="C135" s="60" t="s">
        <v>721</v>
      </c>
      <c r="D135" s="61" t="s">
        <v>722</v>
      </c>
      <c r="E135" s="61" t="s">
        <v>723</v>
      </c>
      <c r="F135" s="59">
        <v>4</v>
      </c>
      <c r="G135" s="74">
        <v>4</v>
      </c>
      <c r="H135" s="63"/>
      <c r="I135" s="410" t="s">
        <v>629</v>
      </c>
      <c r="J135" s="411"/>
      <c r="K135" s="64">
        <f t="shared" si="7"/>
        <v>-4</v>
      </c>
      <c r="L135" s="65">
        <f>[5]Sheet1!S135</f>
        <v>0</v>
      </c>
      <c r="M135" s="65"/>
      <c r="N135" s="65"/>
      <c r="O135" s="65"/>
      <c r="P135" s="65"/>
      <c r="Q135" s="65">
        <f t="shared" si="5"/>
        <v>0</v>
      </c>
      <c r="R135" s="65"/>
      <c r="S135" s="65">
        <f t="shared" si="6"/>
        <v>0</v>
      </c>
      <c r="T135" s="66" t="s">
        <v>182</v>
      </c>
    </row>
    <row r="136" spans="1:20" ht="20" customHeight="1">
      <c r="A136" s="48">
        <f t="shared" si="8"/>
        <v>-1</v>
      </c>
      <c r="B136" s="49">
        <v>129</v>
      </c>
      <c r="C136" s="90" t="s">
        <v>405</v>
      </c>
      <c r="D136" s="67" t="s">
        <v>724</v>
      </c>
      <c r="E136" s="67" t="s">
        <v>412</v>
      </c>
      <c r="F136" s="68">
        <v>2</v>
      </c>
      <c r="G136" s="69">
        <v>1</v>
      </c>
      <c r="H136" s="54"/>
      <c r="I136" s="54"/>
      <c r="J136" s="54" t="s">
        <v>629</v>
      </c>
      <c r="K136" s="55">
        <f t="shared" si="7"/>
        <v>-1</v>
      </c>
      <c r="L136" s="56">
        <f>[5]Sheet1!S136</f>
        <v>1</v>
      </c>
      <c r="M136" s="56"/>
      <c r="N136" s="56"/>
      <c r="O136" s="56"/>
      <c r="P136" s="56"/>
      <c r="Q136" s="56">
        <f t="shared" si="5"/>
        <v>1</v>
      </c>
      <c r="R136" s="56"/>
      <c r="S136" s="56">
        <f t="shared" si="6"/>
        <v>1</v>
      </c>
      <c r="T136" s="57" t="s">
        <v>182</v>
      </c>
    </row>
    <row r="137" spans="1:20" ht="20" customHeight="1">
      <c r="A137" s="58">
        <f t="shared" si="8"/>
        <v>-1</v>
      </c>
      <c r="B137" s="59">
        <v>130</v>
      </c>
      <c r="C137" s="70" t="s">
        <v>406</v>
      </c>
      <c r="D137" s="71" t="s">
        <v>725</v>
      </c>
      <c r="E137" s="71" t="s">
        <v>413</v>
      </c>
      <c r="F137" s="73">
        <v>2</v>
      </c>
      <c r="G137" s="74">
        <v>4</v>
      </c>
      <c r="H137" s="63"/>
      <c r="I137" s="410" t="s">
        <v>629</v>
      </c>
      <c r="J137" s="411"/>
      <c r="K137" s="64">
        <f t="shared" si="7"/>
        <v>-1</v>
      </c>
      <c r="L137" s="65">
        <f>[5]Sheet1!S137</f>
        <v>1</v>
      </c>
      <c r="M137" s="65"/>
      <c r="N137" s="65"/>
      <c r="O137" s="65"/>
      <c r="P137" s="65"/>
      <c r="Q137" s="65">
        <f t="shared" si="5"/>
        <v>1</v>
      </c>
      <c r="R137" s="65"/>
      <c r="S137" s="65">
        <f t="shared" si="6"/>
        <v>1</v>
      </c>
      <c r="T137" s="66"/>
    </row>
    <row r="138" spans="1:20" ht="20" customHeight="1">
      <c r="A138" s="48">
        <f t="shared" si="8"/>
        <v>-4</v>
      </c>
      <c r="B138" s="49">
        <v>131</v>
      </c>
      <c r="C138" s="50" t="s">
        <v>726</v>
      </c>
      <c r="D138" s="51" t="s">
        <v>727</v>
      </c>
      <c r="E138" s="82" t="s">
        <v>728</v>
      </c>
      <c r="F138" s="52">
        <v>4</v>
      </c>
      <c r="G138" s="69">
        <v>4</v>
      </c>
      <c r="H138" s="54"/>
      <c r="I138" s="54"/>
      <c r="J138" s="54"/>
      <c r="K138" s="55">
        <f t="shared" si="7"/>
        <v>-4</v>
      </c>
      <c r="L138" s="56">
        <f>[5]Sheet1!S138</f>
        <v>0</v>
      </c>
      <c r="M138" s="56"/>
      <c r="N138" s="56"/>
      <c r="O138" s="56"/>
      <c r="P138" s="56"/>
      <c r="Q138" s="56">
        <f t="shared" ref="Q138:Q201" si="9">L138</f>
        <v>0</v>
      </c>
      <c r="R138" s="56"/>
      <c r="S138" s="56">
        <f t="shared" ref="S138:S201" si="10">Q138</f>
        <v>0</v>
      </c>
      <c r="T138" s="57"/>
    </row>
    <row r="139" spans="1:20" ht="20" customHeight="1">
      <c r="A139" s="58">
        <f t="shared" si="8"/>
        <v>-4</v>
      </c>
      <c r="B139" s="59">
        <v>132</v>
      </c>
      <c r="C139" s="60" t="s">
        <v>729</v>
      </c>
      <c r="D139" s="94" t="s">
        <v>730</v>
      </c>
      <c r="E139" s="61" t="s">
        <v>731</v>
      </c>
      <c r="F139" s="59">
        <v>4</v>
      </c>
      <c r="G139" s="74">
        <v>2</v>
      </c>
      <c r="H139" s="95"/>
      <c r="I139" s="95"/>
      <c r="J139" s="95"/>
      <c r="K139" s="64">
        <f t="shared" si="7"/>
        <v>-4</v>
      </c>
      <c r="L139" s="65">
        <f>[5]Sheet1!S139</f>
        <v>0</v>
      </c>
      <c r="M139" s="65"/>
      <c r="N139" s="65"/>
      <c r="O139" s="65"/>
      <c r="P139" s="65"/>
      <c r="Q139" s="65">
        <f t="shared" si="9"/>
        <v>0</v>
      </c>
      <c r="R139" s="65"/>
      <c r="S139" s="65">
        <f t="shared" si="10"/>
        <v>0</v>
      </c>
      <c r="T139" s="66"/>
    </row>
    <row r="140" spans="1:20" ht="20" customHeight="1">
      <c r="A140" s="48">
        <f t="shared" si="8"/>
        <v>-2</v>
      </c>
      <c r="B140" s="49">
        <v>133</v>
      </c>
      <c r="C140" s="90" t="s">
        <v>732</v>
      </c>
      <c r="D140" s="67" t="s">
        <v>733</v>
      </c>
      <c r="E140" s="67" t="s">
        <v>734</v>
      </c>
      <c r="F140" s="68">
        <v>2</v>
      </c>
      <c r="G140" s="69">
        <v>2</v>
      </c>
      <c r="H140" s="54"/>
      <c r="I140" s="54"/>
      <c r="J140" s="54"/>
      <c r="K140" s="55">
        <f t="shared" si="7"/>
        <v>-2</v>
      </c>
      <c r="L140" s="56">
        <f>[5]Sheet1!S140</f>
        <v>0</v>
      </c>
      <c r="M140" s="56"/>
      <c r="N140" s="56"/>
      <c r="O140" s="56"/>
      <c r="P140" s="56"/>
      <c r="Q140" s="56">
        <f t="shared" si="9"/>
        <v>0</v>
      </c>
      <c r="R140" s="56"/>
      <c r="S140" s="56">
        <f t="shared" si="10"/>
        <v>0</v>
      </c>
      <c r="T140" s="57"/>
    </row>
    <row r="141" spans="1:20" ht="20" customHeight="1">
      <c r="A141" s="58">
        <f t="shared" si="8"/>
        <v>-1</v>
      </c>
      <c r="B141" s="59">
        <v>134</v>
      </c>
      <c r="C141" s="60" t="s">
        <v>407</v>
      </c>
      <c r="D141" s="61" t="s">
        <v>735</v>
      </c>
      <c r="E141" s="61" t="s">
        <v>414</v>
      </c>
      <c r="F141" s="59">
        <v>2</v>
      </c>
      <c r="G141" s="74">
        <v>2</v>
      </c>
      <c r="H141" s="63"/>
      <c r="I141" s="63"/>
      <c r="J141" s="63"/>
      <c r="K141" s="64">
        <f t="shared" si="7"/>
        <v>-1</v>
      </c>
      <c r="L141" s="65">
        <f>[5]Sheet1!S141</f>
        <v>1</v>
      </c>
      <c r="M141" s="65"/>
      <c r="N141" s="65"/>
      <c r="O141" s="65"/>
      <c r="P141" s="65"/>
      <c r="Q141" s="65">
        <f t="shared" si="9"/>
        <v>1</v>
      </c>
      <c r="R141" s="65"/>
      <c r="S141" s="65">
        <f t="shared" si="10"/>
        <v>1</v>
      </c>
      <c r="T141" s="66"/>
    </row>
    <row r="142" spans="1:20" ht="20" customHeight="1">
      <c r="A142" s="48" t="s">
        <v>182</v>
      </c>
      <c r="B142" s="49">
        <v>135</v>
      </c>
      <c r="C142" s="90" t="s">
        <v>408</v>
      </c>
      <c r="D142" s="67" t="s">
        <v>736</v>
      </c>
      <c r="E142" s="67" t="s">
        <v>200</v>
      </c>
      <c r="F142" s="68">
        <v>2</v>
      </c>
      <c r="G142" s="69">
        <v>2</v>
      </c>
      <c r="H142" s="96"/>
      <c r="I142" s="96"/>
      <c r="J142" s="97"/>
      <c r="K142" s="55">
        <f t="shared" si="7"/>
        <v>0</v>
      </c>
      <c r="L142" s="56">
        <f>[5]Sheet1!S142</f>
        <v>2</v>
      </c>
      <c r="M142" s="56"/>
      <c r="N142" s="56"/>
      <c r="O142" s="56"/>
      <c r="P142" s="56"/>
      <c r="Q142" s="56">
        <f t="shared" si="9"/>
        <v>2</v>
      </c>
      <c r="R142" s="56"/>
      <c r="S142" s="56">
        <f t="shared" si="10"/>
        <v>2</v>
      </c>
      <c r="T142" s="57"/>
    </row>
    <row r="143" spans="1:20" ht="20" customHeight="1">
      <c r="A143" s="58">
        <f t="shared" si="8"/>
        <v>-2</v>
      </c>
      <c r="B143" s="59">
        <v>136</v>
      </c>
      <c r="C143" s="60" t="s">
        <v>737</v>
      </c>
      <c r="D143" s="61" t="s">
        <v>738</v>
      </c>
      <c r="E143" s="61" t="s">
        <v>739</v>
      </c>
      <c r="F143" s="59">
        <v>2</v>
      </c>
      <c r="G143" s="62">
        <v>2</v>
      </c>
      <c r="H143" s="98"/>
      <c r="I143" s="98"/>
      <c r="J143" s="98"/>
      <c r="K143" s="64">
        <f t="shared" si="7"/>
        <v>-2</v>
      </c>
      <c r="L143" s="65">
        <f>[5]Sheet1!S143</f>
        <v>0</v>
      </c>
      <c r="M143" s="65"/>
      <c r="N143" s="65"/>
      <c r="O143" s="65"/>
      <c r="P143" s="65"/>
      <c r="Q143" s="65">
        <f t="shared" si="9"/>
        <v>0</v>
      </c>
      <c r="R143" s="65"/>
      <c r="S143" s="65">
        <f t="shared" si="10"/>
        <v>0</v>
      </c>
      <c r="T143" s="66"/>
    </row>
    <row r="144" spans="1:20" ht="20" customHeight="1">
      <c r="A144" s="48"/>
      <c r="B144" s="49">
        <v>137</v>
      </c>
      <c r="C144" s="90" t="s">
        <v>316</v>
      </c>
      <c r="D144" s="67" t="s">
        <v>740</v>
      </c>
      <c r="E144" s="67" t="s">
        <v>69</v>
      </c>
      <c r="F144" s="68">
        <v>9</v>
      </c>
      <c r="G144" s="69">
        <v>1</v>
      </c>
      <c r="H144" s="96">
        <v>7</v>
      </c>
      <c r="I144" s="96">
        <v>2</v>
      </c>
      <c r="J144" s="97">
        <v>4</v>
      </c>
      <c r="K144" s="55">
        <f t="shared" si="7"/>
        <v>4</v>
      </c>
      <c r="L144" s="56">
        <f>[5]Sheet1!S144</f>
        <v>13</v>
      </c>
      <c r="M144" s="56"/>
      <c r="N144" s="56"/>
      <c r="O144" s="56"/>
      <c r="P144" s="56"/>
      <c r="Q144" s="56">
        <f t="shared" si="9"/>
        <v>13</v>
      </c>
      <c r="R144" s="56"/>
      <c r="S144" s="56">
        <f t="shared" si="10"/>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7"/>
        <v>0</v>
      </c>
      <c r="L145" s="65">
        <f>[5]Sheet1!S145</f>
        <v>2</v>
      </c>
      <c r="M145" s="65"/>
      <c r="N145" s="65"/>
      <c r="O145" s="65"/>
      <c r="P145" s="65"/>
      <c r="Q145" s="65">
        <f t="shared" si="9"/>
        <v>2</v>
      </c>
      <c r="R145" s="65"/>
      <c r="S145" s="65">
        <f t="shared" si="10"/>
        <v>2</v>
      </c>
      <c r="T145" s="66"/>
    </row>
    <row r="146" spans="1:20" ht="20" customHeight="1">
      <c r="A146" s="48">
        <f>K146</f>
        <v>-2</v>
      </c>
      <c r="B146" s="49">
        <v>139</v>
      </c>
      <c r="C146" s="50" t="s">
        <v>367</v>
      </c>
      <c r="D146" s="51" t="s">
        <v>743</v>
      </c>
      <c r="E146" s="51" t="s">
        <v>744</v>
      </c>
      <c r="F146" s="52">
        <v>5</v>
      </c>
      <c r="G146" s="89">
        <v>2</v>
      </c>
      <c r="H146" s="97"/>
      <c r="I146" s="97">
        <v>4</v>
      </c>
      <c r="J146" s="97"/>
      <c r="K146" s="55">
        <f t="shared" si="7"/>
        <v>-2</v>
      </c>
      <c r="L146" s="56">
        <f>[5]Sheet1!S146</f>
        <v>3</v>
      </c>
      <c r="M146" s="56"/>
      <c r="N146" s="56"/>
      <c r="O146" s="56"/>
      <c r="P146" s="56"/>
      <c r="Q146" s="56">
        <f t="shared" si="9"/>
        <v>3</v>
      </c>
      <c r="R146" s="56"/>
      <c r="S146" s="56">
        <f t="shared" si="10"/>
        <v>3</v>
      </c>
      <c r="T146" s="57"/>
    </row>
    <row r="147" spans="1:20" ht="20" customHeight="1">
      <c r="A147" s="58"/>
      <c r="B147" s="59">
        <v>140</v>
      </c>
      <c r="C147" s="70" t="s">
        <v>365</v>
      </c>
      <c r="D147" s="71" t="s">
        <v>746</v>
      </c>
      <c r="E147" s="72" t="s">
        <v>747</v>
      </c>
      <c r="F147" s="73">
        <v>10</v>
      </c>
      <c r="G147" s="62">
        <v>2</v>
      </c>
      <c r="H147" s="98"/>
      <c r="I147" s="410" t="s">
        <v>629</v>
      </c>
      <c r="J147" s="411"/>
      <c r="K147" s="64">
        <f t="shared" si="7"/>
        <v>2</v>
      </c>
      <c r="L147" s="65">
        <f>[5]Sheet1!S147</f>
        <v>12</v>
      </c>
      <c r="M147" s="65"/>
      <c r="N147" s="65"/>
      <c r="O147" s="65"/>
      <c r="P147" s="65"/>
      <c r="Q147" s="65">
        <f t="shared" si="9"/>
        <v>12</v>
      </c>
      <c r="R147" s="65"/>
      <c r="S147" s="65">
        <f t="shared" si="10"/>
        <v>12</v>
      </c>
      <c r="T147" s="66"/>
    </row>
    <row r="148" spans="1:20" ht="20" customHeight="1">
      <c r="A148" s="48">
        <f>K148</f>
        <v>-1</v>
      </c>
      <c r="B148" s="49">
        <v>141</v>
      </c>
      <c r="C148" s="50" t="s">
        <v>359</v>
      </c>
      <c r="D148" s="51" t="s">
        <v>748</v>
      </c>
      <c r="E148" s="82" t="s">
        <v>156</v>
      </c>
      <c r="F148" s="52">
        <v>11</v>
      </c>
      <c r="G148" s="89">
        <v>4</v>
      </c>
      <c r="H148" s="97"/>
      <c r="I148" s="97"/>
      <c r="J148" s="97"/>
      <c r="K148" s="55">
        <f t="shared" si="7"/>
        <v>-1</v>
      </c>
      <c r="L148" s="56">
        <f>[5]Sheet1!S148</f>
        <v>10</v>
      </c>
      <c r="M148" s="56"/>
      <c r="N148" s="56"/>
      <c r="O148" s="56"/>
      <c r="P148" s="56"/>
      <c r="Q148" s="56">
        <f t="shared" si="9"/>
        <v>10</v>
      </c>
      <c r="R148" s="56"/>
      <c r="S148" s="56">
        <f t="shared" si="10"/>
        <v>10</v>
      </c>
      <c r="T148" s="57"/>
    </row>
    <row r="149" spans="1:20" ht="20" customHeight="1">
      <c r="A149" s="58"/>
      <c r="B149" s="59">
        <v>142</v>
      </c>
      <c r="C149" s="70" t="s">
        <v>246</v>
      </c>
      <c r="D149" s="71" t="s">
        <v>749</v>
      </c>
      <c r="E149" s="71" t="s">
        <v>750</v>
      </c>
      <c r="F149" s="73">
        <v>2</v>
      </c>
      <c r="G149" s="62">
        <v>2</v>
      </c>
      <c r="H149" s="98">
        <v>1</v>
      </c>
      <c r="I149" s="98">
        <v>1</v>
      </c>
      <c r="J149" s="98"/>
      <c r="K149" s="64">
        <f t="shared" si="7"/>
        <v>0</v>
      </c>
      <c r="L149" s="65">
        <f>[5]Sheet1!S149</f>
        <v>2</v>
      </c>
      <c r="M149" s="65"/>
      <c r="N149" s="65"/>
      <c r="O149" s="65"/>
      <c r="P149" s="65"/>
      <c r="Q149" s="65">
        <f t="shared" si="9"/>
        <v>2</v>
      </c>
      <c r="R149" s="65"/>
      <c r="S149" s="65">
        <f t="shared" si="10"/>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7"/>
        <v>-1</v>
      </c>
      <c r="L150" s="56">
        <f>[5]Sheet1!S150</f>
        <v>13</v>
      </c>
      <c r="M150" s="56"/>
      <c r="N150" s="56"/>
      <c r="O150" s="56"/>
      <c r="P150" s="56"/>
      <c r="Q150" s="56">
        <f t="shared" si="9"/>
        <v>13</v>
      </c>
      <c r="R150" s="56"/>
      <c r="S150" s="56">
        <f t="shared" si="10"/>
        <v>13</v>
      </c>
      <c r="T150" s="57"/>
    </row>
    <row r="151" spans="1:20" ht="20" customHeight="1">
      <c r="A151" s="58"/>
      <c r="B151" s="59">
        <v>144</v>
      </c>
      <c r="C151" s="70" t="s">
        <v>392</v>
      </c>
      <c r="D151" s="71" t="s">
        <v>753</v>
      </c>
      <c r="E151" s="87" t="s">
        <v>49</v>
      </c>
      <c r="F151" s="73">
        <v>6</v>
      </c>
      <c r="G151" s="62">
        <v>3</v>
      </c>
      <c r="H151" s="98">
        <v>4</v>
      </c>
      <c r="I151" s="98">
        <v>7</v>
      </c>
      <c r="J151" s="98">
        <v>9</v>
      </c>
      <c r="K151" s="64">
        <f t="shared" si="7"/>
        <v>12</v>
      </c>
      <c r="L151" s="65">
        <f>[5]Sheet1!S151</f>
        <v>18</v>
      </c>
      <c r="M151" s="65"/>
      <c r="N151" s="65"/>
      <c r="O151" s="65"/>
      <c r="P151" s="65"/>
      <c r="Q151" s="65">
        <f t="shared" si="9"/>
        <v>18</v>
      </c>
      <c r="R151" s="65"/>
      <c r="S151" s="65">
        <f t="shared" si="10"/>
        <v>18</v>
      </c>
      <c r="T151" s="66"/>
    </row>
    <row r="152" spans="1:20" ht="20" customHeight="1">
      <c r="A152" s="48"/>
      <c r="B152" s="49">
        <v>145</v>
      </c>
      <c r="C152" s="50" t="s">
        <v>300</v>
      </c>
      <c r="D152" s="51" t="s">
        <v>754</v>
      </c>
      <c r="E152" s="51" t="s">
        <v>755</v>
      </c>
      <c r="F152" s="52">
        <v>4</v>
      </c>
      <c r="G152" s="89">
        <v>4</v>
      </c>
      <c r="H152" s="97">
        <v>2</v>
      </c>
      <c r="I152" s="97">
        <v>1</v>
      </c>
      <c r="J152" s="97"/>
      <c r="K152" s="55">
        <f t="shared" si="7"/>
        <v>-1</v>
      </c>
      <c r="L152" s="56">
        <f>[5]Sheet1!S152</f>
        <v>4</v>
      </c>
      <c r="M152" s="56"/>
      <c r="N152" s="56"/>
      <c r="O152" s="56"/>
      <c r="P152" s="56"/>
      <c r="Q152" s="56">
        <f t="shared" si="9"/>
        <v>4</v>
      </c>
      <c r="R152" s="56">
        <v>1</v>
      </c>
      <c r="S152" s="56">
        <f>Q152-R152</f>
        <v>3</v>
      </c>
      <c r="T152" s="57" t="s">
        <v>1787</v>
      </c>
    </row>
    <row r="153" spans="1:20" ht="20" customHeight="1">
      <c r="A153" s="58"/>
      <c r="B153" s="59">
        <v>146</v>
      </c>
      <c r="C153" s="70" t="s">
        <v>756</v>
      </c>
      <c r="D153" s="71" t="s">
        <v>757</v>
      </c>
      <c r="E153" s="71" t="s">
        <v>758</v>
      </c>
      <c r="F153" s="73">
        <v>10</v>
      </c>
      <c r="G153" s="62">
        <v>4</v>
      </c>
      <c r="H153" s="98">
        <v>3</v>
      </c>
      <c r="I153" s="98">
        <v>7</v>
      </c>
      <c r="J153" s="98"/>
      <c r="K153" s="64">
        <f t="shared" si="7"/>
        <v>0</v>
      </c>
      <c r="L153" s="65">
        <f>[5]Sheet1!S153</f>
        <v>10</v>
      </c>
      <c r="M153" s="65"/>
      <c r="N153" s="65"/>
      <c r="O153" s="65"/>
      <c r="P153" s="65"/>
      <c r="Q153" s="65">
        <f t="shared" si="9"/>
        <v>10</v>
      </c>
      <c r="R153" s="65"/>
      <c r="S153" s="65">
        <f t="shared" si="10"/>
        <v>10</v>
      </c>
      <c r="T153" s="66"/>
    </row>
    <row r="154" spans="1:20" ht="20" customHeight="1">
      <c r="A154" s="48">
        <f>K154</f>
        <v>-2</v>
      </c>
      <c r="B154" s="49">
        <v>147</v>
      </c>
      <c r="C154" s="50" t="s">
        <v>759</v>
      </c>
      <c r="D154" s="51" t="s">
        <v>760</v>
      </c>
      <c r="E154" s="51" t="s">
        <v>761</v>
      </c>
      <c r="F154" s="52">
        <v>2</v>
      </c>
      <c r="G154" s="89">
        <v>4</v>
      </c>
      <c r="H154" s="97"/>
      <c r="I154" s="97"/>
      <c r="J154" s="97"/>
      <c r="K154" s="55">
        <f t="shared" si="7"/>
        <v>-2</v>
      </c>
      <c r="L154" s="56">
        <f>[5]Sheet1!S154</f>
        <v>0</v>
      </c>
      <c r="M154" s="56"/>
      <c r="N154" s="56"/>
      <c r="O154" s="56"/>
      <c r="P154" s="56"/>
      <c r="Q154" s="56">
        <f t="shared" si="9"/>
        <v>0</v>
      </c>
      <c r="R154" s="56"/>
      <c r="S154" s="56">
        <f t="shared" si="10"/>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7"/>
        <v>-1</v>
      </c>
      <c r="L155" s="65">
        <f>[5]Sheet1!S155</f>
        <v>3</v>
      </c>
      <c r="M155" s="65"/>
      <c r="N155" s="65"/>
      <c r="O155" s="65"/>
      <c r="P155" s="65"/>
      <c r="Q155" s="65">
        <f t="shared" si="9"/>
        <v>3</v>
      </c>
      <c r="R155" s="65"/>
      <c r="S155" s="65">
        <f t="shared" si="10"/>
        <v>3</v>
      </c>
      <c r="T155" s="66"/>
    </row>
    <row r="156" spans="1:20" ht="20" customHeight="1">
      <c r="A156" s="48" t="s">
        <v>182</v>
      </c>
      <c r="B156" s="49">
        <v>149</v>
      </c>
      <c r="C156" s="50" t="s">
        <v>400</v>
      </c>
      <c r="D156" s="51" t="s">
        <v>764</v>
      </c>
      <c r="E156" s="51" t="s">
        <v>231</v>
      </c>
      <c r="F156" s="52">
        <v>8</v>
      </c>
      <c r="G156" s="89">
        <v>4</v>
      </c>
      <c r="H156" s="97">
        <v>4</v>
      </c>
      <c r="I156" s="97">
        <v>1</v>
      </c>
      <c r="J156" s="97"/>
      <c r="K156" s="55">
        <f t="shared" si="7"/>
        <v>3</v>
      </c>
      <c r="L156" s="56">
        <f>[5]Sheet1!S156</f>
        <v>11</v>
      </c>
      <c r="M156" s="56"/>
      <c r="N156" s="56"/>
      <c r="O156" s="56"/>
      <c r="P156" s="56"/>
      <c r="Q156" s="56">
        <f t="shared" si="9"/>
        <v>11</v>
      </c>
      <c r="R156" s="56"/>
      <c r="S156" s="56">
        <f t="shared" si="10"/>
        <v>11</v>
      </c>
      <c r="T156" s="57"/>
    </row>
    <row r="157" spans="1:20" ht="20" customHeight="1">
      <c r="A157" s="58">
        <f>K157</f>
        <v>-6</v>
      </c>
      <c r="B157" s="59">
        <v>150</v>
      </c>
      <c r="C157" s="70" t="s">
        <v>289</v>
      </c>
      <c r="D157" s="71" t="s">
        <v>766</v>
      </c>
      <c r="E157" s="87" t="s">
        <v>227</v>
      </c>
      <c r="F157" s="73">
        <v>8</v>
      </c>
      <c r="G157" s="62">
        <v>4</v>
      </c>
      <c r="H157" s="98">
        <v>1</v>
      </c>
      <c r="I157" s="98">
        <v>2</v>
      </c>
      <c r="J157" s="98"/>
      <c r="K157" s="64">
        <f t="shared" si="7"/>
        <v>-6</v>
      </c>
      <c r="L157" s="65">
        <f>[5]Sheet1!S157</f>
        <v>2</v>
      </c>
      <c r="M157" s="65"/>
      <c r="N157" s="65"/>
      <c r="O157" s="65"/>
      <c r="P157" s="65"/>
      <c r="Q157" s="65">
        <f t="shared" si="9"/>
        <v>2</v>
      </c>
      <c r="R157" s="65"/>
      <c r="S157" s="65">
        <f t="shared" si="10"/>
        <v>2</v>
      </c>
      <c r="T157" s="66"/>
    </row>
    <row r="158" spans="1:20" ht="20" customHeight="1">
      <c r="A158" s="48"/>
      <c r="B158" s="49">
        <v>151</v>
      </c>
      <c r="C158" s="50" t="s">
        <v>301</v>
      </c>
      <c r="D158" s="51" t="s">
        <v>767</v>
      </c>
      <c r="E158" s="88" t="s">
        <v>768</v>
      </c>
      <c r="F158" s="52">
        <v>4</v>
      </c>
      <c r="G158" s="89">
        <v>4</v>
      </c>
      <c r="H158" s="97">
        <v>2</v>
      </c>
      <c r="I158" s="97">
        <v>2</v>
      </c>
      <c r="J158" s="97"/>
      <c r="K158" s="55">
        <f t="shared" si="7"/>
        <v>3</v>
      </c>
      <c r="L158" s="56">
        <f>[5]Sheet1!S158</f>
        <v>7</v>
      </c>
      <c r="M158" s="56"/>
      <c r="N158" s="56"/>
      <c r="O158" s="56"/>
      <c r="P158" s="56"/>
      <c r="Q158" s="56">
        <f t="shared" si="9"/>
        <v>7</v>
      </c>
      <c r="R158" s="56"/>
      <c r="S158" s="56">
        <f t="shared" si="10"/>
        <v>7</v>
      </c>
      <c r="T158" s="57"/>
    </row>
    <row r="159" spans="1:20" ht="20" customHeight="1">
      <c r="A159" s="58"/>
      <c r="B159" s="59">
        <v>152</v>
      </c>
      <c r="C159" s="70" t="s">
        <v>385</v>
      </c>
      <c r="D159" s="71" t="s">
        <v>212</v>
      </c>
      <c r="E159" s="71" t="s">
        <v>217</v>
      </c>
      <c r="F159" s="73">
        <v>10</v>
      </c>
      <c r="G159" s="62">
        <v>1</v>
      </c>
      <c r="H159" s="98">
        <v>3</v>
      </c>
      <c r="I159" s="98">
        <v>5</v>
      </c>
      <c r="J159" s="98">
        <v>5</v>
      </c>
      <c r="K159" s="64">
        <f t="shared" si="7"/>
        <v>3</v>
      </c>
      <c r="L159" s="65">
        <f>[5]Sheet1!S159</f>
        <v>13</v>
      </c>
      <c r="M159" s="65"/>
      <c r="N159" s="65"/>
      <c r="O159" s="65"/>
      <c r="P159" s="65"/>
      <c r="Q159" s="65">
        <f t="shared" si="9"/>
        <v>13</v>
      </c>
      <c r="R159" s="65"/>
      <c r="S159" s="65">
        <f t="shared" si="10"/>
        <v>13</v>
      </c>
      <c r="T159" s="66"/>
    </row>
    <row r="160" spans="1:20" ht="20" customHeight="1">
      <c r="A160" s="48">
        <f>K160</f>
        <v>-1</v>
      </c>
      <c r="B160" s="49">
        <v>153</v>
      </c>
      <c r="C160" s="50" t="s">
        <v>340</v>
      </c>
      <c r="D160" s="51" t="s">
        <v>770</v>
      </c>
      <c r="E160" s="93" t="s">
        <v>153</v>
      </c>
      <c r="F160" s="52">
        <v>4</v>
      </c>
      <c r="G160" s="89">
        <v>4</v>
      </c>
      <c r="H160" s="97">
        <v>1</v>
      </c>
      <c r="I160" s="97">
        <v>1</v>
      </c>
      <c r="J160" s="97"/>
      <c r="K160" s="55">
        <f t="shared" si="7"/>
        <v>-1</v>
      </c>
      <c r="L160" s="56">
        <f>[5]Sheet1!S160</f>
        <v>3</v>
      </c>
      <c r="M160" s="56"/>
      <c r="N160" s="56"/>
      <c r="O160" s="56"/>
      <c r="P160" s="56"/>
      <c r="Q160" s="56">
        <f t="shared" si="9"/>
        <v>3</v>
      </c>
      <c r="R160" s="56"/>
      <c r="S160" s="56">
        <f t="shared" si="10"/>
        <v>3</v>
      </c>
      <c r="T160" s="57"/>
    </row>
    <row r="161" spans="1:21" ht="20" customHeight="1">
      <c r="A161" s="58"/>
      <c r="B161" s="59">
        <v>154</v>
      </c>
      <c r="C161" s="70" t="s">
        <v>285</v>
      </c>
      <c r="D161" s="71" t="s">
        <v>771</v>
      </c>
      <c r="E161" s="71" t="s">
        <v>260</v>
      </c>
      <c r="F161" s="73">
        <v>2</v>
      </c>
      <c r="G161" s="62">
        <v>2</v>
      </c>
      <c r="H161" s="98">
        <v>1</v>
      </c>
      <c r="I161" s="98">
        <v>1</v>
      </c>
      <c r="J161" s="98"/>
      <c r="K161" s="64">
        <f t="shared" si="7"/>
        <v>0</v>
      </c>
      <c r="L161" s="65">
        <f>[5]Sheet1!S161</f>
        <v>2</v>
      </c>
      <c r="M161" s="65"/>
      <c r="N161" s="65"/>
      <c r="O161" s="65"/>
      <c r="P161" s="65"/>
      <c r="Q161" s="65">
        <f t="shared" si="9"/>
        <v>2</v>
      </c>
      <c r="R161" s="65"/>
      <c r="S161" s="65">
        <f t="shared" si="10"/>
        <v>2</v>
      </c>
      <c r="T161" s="66"/>
    </row>
    <row r="162" spans="1:21" ht="20" customHeight="1">
      <c r="A162" s="48"/>
      <c r="B162" s="49">
        <v>155</v>
      </c>
      <c r="C162" s="50" t="s">
        <v>307</v>
      </c>
      <c r="D162" s="51" t="s">
        <v>772</v>
      </c>
      <c r="E162" s="51" t="s">
        <v>773</v>
      </c>
      <c r="F162" s="52">
        <v>3</v>
      </c>
      <c r="G162" s="89">
        <v>1</v>
      </c>
      <c r="H162" s="54">
        <v>2</v>
      </c>
      <c r="I162" s="100">
        <v>3</v>
      </c>
      <c r="J162" s="54"/>
      <c r="K162" s="55">
        <f t="shared" si="7"/>
        <v>2</v>
      </c>
      <c r="L162" s="56">
        <f>[5]Sheet1!S162</f>
        <v>5</v>
      </c>
      <c r="M162" s="56"/>
      <c r="N162" s="56"/>
      <c r="O162" s="56"/>
      <c r="P162" s="56"/>
      <c r="Q162" s="56">
        <f t="shared" si="9"/>
        <v>5</v>
      </c>
      <c r="R162" s="56"/>
      <c r="S162" s="56">
        <f t="shared" si="10"/>
        <v>5</v>
      </c>
      <c r="T162" s="57"/>
    </row>
    <row r="163" spans="1:21" ht="20" customHeight="1">
      <c r="A163" s="58">
        <f>K163</f>
        <v>-1</v>
      </c>
      <c r="B163" s="59">
        <v>156</v>
      </c>
      <c r="C163" s="70" t="s">
        <v>313</v>
      </c>
      <c r="D163" s="71" t="s">
        <v>774</v>
      </c>
      <c r="E163" s="85" t="s">
        <v>65</v>
      </c>
      <c r="F163" s="73">
        <v>2</v>
      </c>
      <c r="G163" s="62">
        <v>1</v>
      </c>
      <c r="H163" s="63">
        <v>1</v>
      </c>
      <c r="I163" s="63"/>
      <c r="J163" s="63"/>
      <c r="K163" s="64">
        <f t="shared" si="7"/>
        <v>-1</v>
      </c>
      <c r="L163" s="65">
        <f>[5]Sheet1!S163</f>
        <v>1</v>
      </c>
      <c r="M163" s="65"/>
      <c r="N163" s="65"/>
      <c r="O163" s="65"/>
      <c r="P163" s="65"/>
      <c r="Q163" s="65">
        <f t="shared" si="9"/>
        <v>1</v>
      </c>
      <c r="R163" s="65"/>
      <c r="S163" s="65">
        <f t="shared" si="10"/>
        <v>1</v>
      </c>
      <c r="T163" s="66"/>
    </row>
    <row r="164" spans="1:21" ht="20" customHeight="1">
      <c r="A164" s="48"/>
      <c r="B164" s="49">
        <v>157</v>
      </c>
      <c r="C164" s="50" t="s">
        <v>349</v>
      </c>
      <c r="D164" s="51" t="s">
        <v>775</v>
      </c>
      <c r="E164" s="51" t="s">
        <v>127</v>
      </c>
      <c r="F164" s="52">
        <v>11</v>
      </c>
      <c r="G164" s="69">
        <v>2</v>
      </c>
      <c r="H164" s="54">
        <v>7</v>
      </c>
      <c r="I164" s="54">
        <v>2</v>
      </c>
      <c r="J164" s="54">
        <v>2</v>
      </c>
      <c r="K164" s="55">
        <f t="shared" si="7"/>
        <v>0</v>
      </c>
      <c r="L164" s="56">
        <f>[5]Sheet1!S164</f>
        <v>10</v>
      </c>
      <c r="M164" s="56">
        <v>1</v>
      </c>
      <c r="N164" s="56"/>
      <c r="O164" s="56"/>
      <c r="P164" s="56"/>
      <c r="Q164" s="56">
        <f>L164+M164</f>
        <v>11</v>
      </c>
      <c r="R164" s="56"/>
      <c r="S164" s="56">
        <f t="shared" si="10"/>
        <v>11</v>
      </c>
      <c r="T164" s="57" t="s">
        <v>1788</v>
      </c>
    </row>
    <row r="165" spans="1:21" ht="20" customHeight="1">
      <c r="A165" s="58">
        <f>K165</f>
        <v>-2</v>
      </c>
      <c r="B165" s="59">
        <v>158</v>
      </c>
      <c r="C165" s="70" t="s">
        <v>341</v>
      </c>
      <c r="D165" s="71" t="s">
        <v>777</v>
      </c>
      <c r="E165" s="71" t="s">
        <v>113</v>
      </c>
      <c r="F165" s="73">
        <v>7</v>
      </c>
      <c r="G165" s="74">
        <v>1</v>
      </c>
      <c r="H165" s="63">
        <v>4</v>
      </c>
      <c r="I165" s="63">
        <v>2</v>
      </c>
      <c r="J165" s="63"/>
      <c r="K165" s="64">
        <f t="shared" si="7"/>
        <v>-2</v>
      </c>
      <c r="L165" s="65">
        <f>[5]Sheet1!S165</f>
        <v>5</v>
      </c>
      <c r="M165" s="65"/>
      <c r="N165" s="65"/>
      <c r="O165" s="65"/>
      <c r="P165" s="65"/>
      <c r="Q165" s="65">
        <f t="shared" si="9"/>
        <v>5</v>
      </c>
      <c r="R165" s="65"/>
      <c r="S165" s="65">
        <f t="shared" si="10"/>
        <v>5</v>
      </c>
      <c r="T165" s="66" t="s">
        <v>182</v>
      </c>
    </row>
    <row r="166" spans="1:21" ht="20" customHeight="1">
      <c r="A166" s="48">
        <f>K166</f>
        <v>-1</v>
      </c>
      <c r="B166" s="49">
        <v>159</v>
      </c>
      <c r="C166" s="50" t="s">
        <v>342</v>
      </c>
      <c r="D166" s="51" t="s">
        <v>778</v>
      </c>
      <c r="E166" s="51" t="s">
        <v>779</v>
      </c>
      <c r="F166" s="52">
        <v>2</v>
      </c>
      <c r="G166" s="89">
        <v>1</v>
      </c>
      <c r="H166" s="54">
        <v>1</v>
      </c>
      <c r="I166" s="54"/>
      <c r="J166" s="54"/>
      <c r="K166" s="55">
        <f t="shared" si="7"/>
        <v>-1</v>
      </c>
      <c r="L166" s="56">
        <f>[5]Sheet1!S166</f>
        <v>1</v>
      </c>
      <c r="M166" s="56"/>
      <c r="N166" s="56"/>
      <c r="O166" s="56"/>
      <c r="P166" s="56"/>
      <c r="Q166" s="56">
        <f t="shared" si="9"/>
        <v>1</v>
      </c>
      <c r="R166" s="56"/>
      <c r="S166" s="56">
        <f t="shared" si="10"/>
        <v>1</v>
      </c>
      <c r="T166" s="57"/>
    </row>
    <row r="167" spans="1:21" ht="20" customHeight="1">
      <c r="A167" s="58"/>
      <c r="B167" s="59">
        <v>160</v>
      </c>
      <c r="C167" s="70" t="s">
        <v>320</v>
      </c>
      <c r="D167" s="71" t="s">
        <v>780</v>
      </c>
      <c r="E167" s="71" t="s">
        <v>1801</v>
      </c>
      <c r="F167" s="73">
        <v>2</v>
      </c>
      <c r="G167" s="74">
        <v>1</v>
      </c>
      <c r="H167" s="63">
        <v>1</v>
      </c>
      <c r="I167" s="63">
        <v>1</v>
      </c>
      <c r="J167" s="63">
        <v>7</v>
      </c>
      <c r="K167" s="64">
        <f t="shared" si="7"/>
        <v>7</v>
      </c>
      <c r="L167" s="65">
        <f>[5]Sheet1!S167</f>
        <v>9</v>
      </c>
      <c r="M167" s="65"/>
      <c r="N167" s="65"/>
      <c r="O167" s="65"/>
      <c r="P167" s="65"/>
      <c r="Q167" s="65">
        <f t="shared" si="9"/>
        <v>9</v>
      </c>
      <c r="R167" s="65"/>
      <c r="S167" s="65">
        <f t="shared" si="10"/>
        <v>9</v>
      </c>
      <c r="T167" s="66" t="s">
        <v>182</v>
      </c>
    </row>
    <row r="168" spans="1:21" ht="20" customHeight="1">
      <c r="A168" s="48">
        <f>K168</f>
        <v>-4</v>
      </c>
      <c r="B168" s="49">
        <v>161</v>
      </c>
      <c r="C168" s="50" t="s">
        <v>781</v>
      </c>
      <c r="D168" s="51" t="s">
        <v>782</v>
      </c>
      <c r="E168" s="51" t="s">
        <v>783</v>
      </c>
      <c r="F168" s="52">
        <v>4</v>
      </c>
      <c r="G168" s="69">
        <v>4</v>
      </c>
      <c r="H168" s="54"/>
      <c r="I168" s="54"/>
      <c r="J168" s="54"/>
      <c r="K168" s="55">
        <f t="shared" si="7"/>
        <v>-4</v>
      </c>
      <c r="L168" s="56">
        <f>[5]Sheet1!S168</f>
        <v>0</v>
      </c>
      <c r="M168" s="56"/>
      <c r="N168" s="56"/>
      <c r="O168" s="56"/>
      <c r="P168" s="56"/>
      <c r="Q168" s="56">
        <f t="shared" si="9"/>
        <v>0</v>
      </c>
      <c r="R168" s="56"/>
      <c r="S168" s="56">
        <f t="shared" si="10"/>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7"/>
        <v>-2</v>
      </c>
      <c r="L169" s="65">
        <f>[5]Sheet1!S169</f>
        <v>0</v>
      </c>
      <c r="M169" s="65"/>
      <c r="N169" s="65"/>
      <c r="O169" s="65"/>
      <c r="P169" s="65"/>
      <c r="Q169" s="65">
        <f t="shared" si="9"/>
        <v>0</v>
      </c>
      <c r="R169" s="65"/>
      <c r="S169" s="65">
        <f t="shared" si="10"/>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7"/>
        <v>4</v>
      </c>
      <c r="L170" s="56">
        <f>[5]Sheet1!S170</f>
        <v>10</v>
      </c>
      <c r="M170" s="56"/>
      <c r="N170" s="56"/>
      <c r="O170" s="56"/>
      <c r="P170" s="56"/>
      <c r="Q170" s="56">
        <f t="shared" si="9"/>
        <v>10</v>
      </c>
      <c r="R170" s="56"/>
      <c r="S170" s="56">
        <f t="shared" si="10"/>
        <v>10</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7"/>
        <v>-1</v>
      </c>
      <c r="L171" s="65">
        <f>[5]Sheet1!S171</f>
        <v>1</v>
      </c>
      <c r="M171" s="65"/>
      <c r="N171" s="65"/>
      <c r="O171" s="65"/>
      <c r="P171" s="65"/>
      <c r="Q171" s="65">
        <f t="shared" si="9"/>
        <v>1</v>
      </c>
      <c r="R171" s="65"/>
      <c r="S171" s="65">
        <f t="shared" si="10"/>
        <v>1</v>
      </c>
      <c r="T171" s="66"/>
    </row>
    <row r="172" spans="1:21" ht="20" customHeight="1">
      <c r="A172" s="48"/>
      <c r="B172" s="49">
        <v>165</v>
      </c>
      <c r="C172" s="50" t="s">
        <v>387</v>
      </c>
      <c r="D172" s="51" t="s">
        <v>214</v>
      </c>
      <c r="E172" s="51" t="s">
        <v>219</v>
      </c>
      <c r="F172" s="52">
        <v>7</v>
      </c>
      <c r="G172" s="69">
        <v>1</v>
      </c>
      <c r="H172" s="54">
        <v>1</v>
      </c>
      <c r="I172" s="54">
        <v>3</v>
      </c>
      <c r="J172" s="54">
        <v>4</v>
      </c>
      <c r="K172" s="55">
        <f t="shared" si="7"/>
        <v>1</v>
      </c>
      <c r="L172" s="56">
        <f>[5]Sheet1!S172</f>
        <v>8</v>
      </c>
      <c r="M172" s="56"/>
      <c r="N172" s="56"/>
      <c r="O172" s="56"/>
      <c r="P172" s="56"/>
      <c r="Q172" s="56">
        <f t="shared" si="9"/>
        <v>8</v>
      </c>
      <c r="R172" s="56"/>
      <c r="S172" s="56">
        <f t="shared" si="10"/>
        <v>8</v>
      </c>
      <c r="T172" s="57" t="s">
        <v>182</v>
      </c>
    </row>
    <row r="173" spans="1:21" ht="20" customHeight="1">
      <c r="A173" s="58"/>
      <c r="B173" s="59">
        <v>166</v>
      </c>
      <c r="C173" s="70" t="s">
        <v>330</v>
      </c>
      <c r="D173" s="71" t="s">
        <v>791</v>
      </c>
      <c r="E173" s="71" t="s">
        <v>98</v>
      </c>
      <c r="F173" s="73">
        <v>6</v>
      </c>
      <c r="G173" s="74">
        <v>4</v>
      </c>
      <c r="H173" s="63">
        <v>1</v>
      </c>
      <c r="I173" s="63">
        <v>6</v>
      </c>
      <c r="J173" s="63"/>
      <c r="K173" s="64">
        <f t="shared" si="7"/>
        <v>1</v>
      </c>
      <c r="L173" s="65">
        <f>[5]Sheet1!S173</f>
        <v>6</v>
      </c>
      <c r="M173" s="65">
        <v>1</v>
      </c>
      <c r="N173" s="65"/>
      <c r="O173" s="65"/>
      <c r="P173" s="65"/>
      <c r="Q173" s="65">
        <f>L173+M173</f>
        <v>7</v>
      </c>
      <c r="R173" s="65"/>
      <c r="S173" s="65">
        <f t="shared" si="10"/>
        <v>7</v>
      </c>
      <c r="T173" s="78" t="s">
        <v>1082</v>
      </c>
    </row>
    <row r="174" spans="1:21" ht="20" customHeight="1">
      <c r="A174" s="48">
        <f>K174</f>
        <v>-4</v>
      </c>
      <c r="B174" s="49">
        <v>167</v>
      </c>
      <c r="C174" s="50" t="s">
        <v>793</v>
      </c>
      <c r="D174" s="51" t="s">
        <v>794</v>
      </c>
      <c r="E174" s="51" t="s">
        <v>795</v>
      </c>
      <c r="F174" s="52">
        <v>4</v>
      </c>
      <c r="G174" s="69">
        <v>4</v>
      </c>
      <c r="H174" s="54"/>
      <c r="I174" s="54"/>
      <c r="J174" s="54"/>
      <c r="K174" s="55">
        <f t="shared" si="7"/>
        <v>-4</v>
      </c>
      <c r="L174" s="56">
        <f>[5]Sheet1!S174</f>
        <v>0</v>
      </c>
      <c r="M174" s="56"/>
      <c r="N174" s="56"/>
      <c r="O174" s="56"/>
      <c r="P174" s="56"/>
      <c r="Q174" s="56">
        <f t="shared" si="9"/>
        <v>0</v>
      </c>
      <c r="R174" s="56"/>
      <c r="S174" s="56">
        <f t="shared" si="10"/>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7"/>
        <v>-4</v>
      </c>
      <c r="L175" s="65">
        <f>[5]Sheet1!S175</f>
        <v>0</v>
      </c>
      <c r="M175" s="65"/>
      <c r="N175" s="65"/>
      <c r="O175" s="65"/>
      <c r="P175" s="65"/>
      <c r="Q175" s="65">
        <f t="shared" si="9"/>
        <v>0</v>
      </c>
      <c r="R175" s="65"/>
      <c r="S175" s="65">
        <f t="shared" si="10"/>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7"/>
        <v>-5</v>
      </c>
      <c r="L176" s="56">
        <f>[5]Sheet1!S176</f>
        <v>0</v>
      </c>
      <c r="M176" s="56"/>
      <c r="N176" s="56"/>
      <c r="O176" s="56"/>
      <c r="P176" s="56"/>
      <c r="Q176" s="56">
        <f t="shared" si="9"/>
        <v>0</v>
      </c>
      <c r="R176" s="56"/>
      <c r="S176" s="56">
        <f t="shared" si="10"/>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7"/>
        <v>0</v>
      </c>
      <c r="L177" s="65">
        <f>[5]Sheet1!S177</f>
        <v>2</v>
      </c>
      <c r="M177" s="65"/>
      <c r="N177" s="65"/>
      <c r="O177" s="65"/>
      <c r="P177" s="65"/>
      <c r="Q177" s="65">
        <f t="shared" si="9"/>
        <v>2</v>
      </c>
      <c r="R177" s="65"/>
      <c r="S177" s="65">
        <f t="shared" si="10"/>
        <v>2</v>
      </c>
      <c r="T177" s="66"/>
    </row>
    <row r="178" spans="1:21" ht="20" customHeight="1">
      <c r="A178" s="48"/>
      <c r="B178" s="49">
        <v>171</v>
      </c>
      <c r="C178" s="50" t="s">
        <v>317</v>
      </c>
      <c r="D178" s="51" t="s">
        <v>805</v>
      </c>
      <c r="E178" s="51" t="s">
        <v>72</v>
      </c>
      <c r="F178" s="52">
        <v>10</v>
      </c>
      <c r="G178" s="69">
        <v>2</v>
      </c>
      <c r="H178" s="54">
        <v>1</v>
      </c>
      <c r="I178" s="54">
        <v>2</v>
      </c>
      <c r="J178" s="54">
        <v>7</v>
      </c>
      <c r="K178" s="55">
        <f t="shared" si="7"/>
        <v>0</v>
      </c>
      <c r="L178" s="56">
        <f>[5]Sheet1!S178</f>
        <v>10</v>
      </c>
      <c r="M178" s="56"/>
      <c r="N178" s="56"/>
      <c r="O178" s="56"/>
      <c r="P178" s="56"/>
      <c r="Q178" s="56">
        <f t="shared" si="9"/>
        <v>10</v>
      </c>
      <c r="R178" s="56"/>
      <c r="S178" s="56">
        <f t="shared" si="10"/>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7"/>
        <v>-1</v>
      </c>
      <c r="L179" s="65">
        <f>[5]Sheet1!S179</f>
        <v>1</v>
      </c>
      <c r="M179" s="65"/>
      <c r="N179" s="65"/>
      <c r="O179" s="65"/>
      <c r="P179" s="65"/>
      <c r="Q179" s="65">
        <f t="shared" si="9"/>
        <v>1</v>
      </c>
      <c r="R179" s="65"/>
      <c r="S179" s="65">
        <f t="shared" si="10"/>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7"/>
        <v>-2</v>
      </c>
      <c r="L180" s="56">
        <f>[5]Sheet1!S180</f>
        <v>0</v>
      </c>
      <c r="M180" s="56"/>
      <c r="N180" s="56"/>
      <c r="O180" s="56"/>
      <c r="P180" s="56"/>
      <c r="Q180" s="56">
        <f t="shared" si="9"/>
        <v>0</v>
      </c>
      <c r="R180" s="56"/>
      <c r="S180" s="56">
        <f t="shared" si="10"/>
        <v>0</v>
      </c>
      <c r="T180" s="57"/>
    </row>
    <row r="181" spans="1:21" ht="20" customHeight="1">
      <c r="A181" s="58"/>
      <c r="B181" s="59">
        <v>174</v>
      </c>
      <c r="C181" s="70" t="s">
        <v>309</v>
      </c>
      <c r="D181" s="71" t="s">
        <v>811</v>
      </c>
      <c r="E181" s="71" t="s">
        <v>812</v>
      </c>
      <c r="F181" s="73">
        <v>2</v>
      </c>
      <c r="G181" s="74">
        <v>2</v>
      </c>
      <c r="H181" s="63">
        <v>1</v>
      </c>
      <c r="I181" s="63">
        <v>2</v>
      </c>
      <c r="J181" s="63"/>
      <c r="K181" s="64">
        <f t="shared" si="7"/>
        <v>1</v>
      </c>
      <c r="L181" s="65">
        <f>[5]Sheet1!S181</f>
        <v>3</v>
      </c>
      <c r="M181" s="65"/>
      <c r="N181" s="65"/>
      <c r="O181" s="65"/>
      <c r="P181" s="65"/>
      <c r="Q181" s="65">
        <f t="shared" si="9"/>
        <v>3</v>
      </c>
      <c r="R181" s="65"/>
      <c r="S181" s="65">
        <f t="shared" si="10"/>
        <v>3</v>
      </c>
      <c r="T181" s="66"/>
    </row>
    <row r="182" spans="1:21" ht="20" customHeight="1">
      <c r="A182" s="48">
        <f>K182</f>
        <v>-7</v>
      </c>
      <c r="B182" s="49">
        <v>175</v>
      </c>
      <c r="C182" s="50" t="s">
        <v>417</v>
      </c>
      <c r="D182" s="51" t="s">
        <v>813</v>
      </c>
      <c r="E182" s="51" t="s">
        <v>814</v>
      </c>
      <c r="F182" s="52">
        <v>8</v>
      </c>
      <c r="G182" s="69">
        <v>2</v>
      </c>
      <c r="H182" s="54">
        <v>1</v>
      </c>
      <c r="I182" s="54" t="s">
        <v>182</v>
      </c>
      <c r="J182" s="54"/>
      <c r="K182" s="55">
        <f t="shared" ref="K182:K222" si="11">SUM(S182-F182)</f>
        <v>-7</v>
      </c>
      <c r="L182" s="56">
        <f>[5]Sheet1!S182</f>
        <v>1</v>
      </c>
      <c r="M182" s="56"/>
      <c r="N182" s="56"/>
      <c r="O182" s="56"/>
      <c r="P182" s="56"/>
      <c r="Q182" s="56">
        <f t="shared" si="9"/>
        <v>1</v>
      </c>
      <c r="R182" s="56"/>
      <c r="S182" s="56">
        <f t="shared" si="10"/>
        <v>1</v>
      </c>
      <c r="T182" s="57" t="s">
        <v>182</v>
      </c>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1"/>
        <v>-1</v>
      </c>
      <c r="L183" s="65">
        <f>[5]Sheet1!S183</f>
        <v>1</v>
      </c>
      <c r="M183" s="65"/>
      <c r="N183" s="65"/>
      <c r="O183" s="65"/>
      <c r="P183" s="65"/>
      <c r="Q183" s="65">
        <f t="shared" si="9"/>
        <v>1</v>
      </c>
      <c r="R183" s="65"/>
      <c r="S183" s="65">
        <f t="shared" si="10"/>
        <v>1</v>
      </c>
      <c r="T183" s="66" t="s">
        <v>182</v>
      </c>
      <c r="U183" s="33" t="s">
        <v>182</v>
      </c>
    </row>
    <row r="184" spans="1:21" ht="20" customHeight="1">
      <c r="A184" s="48">
        <f t="shared" ref="A184:A194" si="12">K184</f>
        <v>-1</v>
      </c>
      <c r="B184" s="49">
        <v>177</v>
      </c>
      <c r="C184" s="50" t="s">
        <v>310</v>
      </c>
      <c r="D184" s="51" t="s">
        <v>816</v>
      </c>
      <c r="E184" s="51" t="s">
        <v>59</v>
      </c>
      <c r="F184" s="52">
        <v>2</v>
      </c>
      <c r="G184" s="69">
        <v>2</v>
      </c>
      <c r="H184" s="54" t="s">
        <v>182</v>
      </c>
      <c r="I184" s="54">
        <v>1</v>
      </c>
      <c r="J184" s="54"/>
      <c r="K184" s="55">
        <f t="shared" si="11"/>
        <v>-1</v>
      </c>
      <c r="L184" s="56">
        <f>[5]Sheet1!S184</f>
        <v>1</v>
      </c>
      <c r="M184" s="56"/>
      <c r="N184" s="56"/>
      <c r="O184" s="56"/>
      <c r="P184" s="56"/>
      <c r="Q184" s="56">
        <f t="shared" si="9"/>
        <v>1</v>
      </c>
      <c r="R184" s="56"/>
      <c r="S184" s="56">
        <f t="shared" si="10"/>
        <v>1</v>
      </c>
      <c r="T184" s="57" t="s">
        <v>182</v>
      </c>
    </row>
    <row r="185" spans="1:21" ht="20" customHeight="1">
      <c r="A185" s="58">
        <f t="shared" si="12"/>
        <v>-2</v>
      </c>
      <c r="B185" s="59">
        <v>178</v>
      </c>
      <c r="C185" s="60" t="s">
        <v>817</v>
      </c>
      <c r="D185" s="61" t="s">
        <v>818</v>
      </c>
      <c r="E185" s="61" t="s">
        <v>819</v>
      </c>
      <c r="F185" s="59">
        <v>2</v>
      </c>
      <c r="G185" s="74">
        <v>4</v>
      </c>
      <c r="H185" s="63"/>
      <c r="I185" s="63"/>
      <c r="J185" s="63"/>
      <c r="K185" s="64">
        <f t="shared" si="11"/>
        <v>-2</v>
      </c>
      <c r="L185" s="65">
        <f>[5]Sheet1!S185</f>
        <v>0</v>
      </c>
      <c r="M185" s="65"/>
      <c r="N185" s="65"/>
      <c r="O185" s="65"/>
      <c r="P185" s="65"/>
      <c r="Q185" s="65">
        <f t="shared" si="9"/>
        <v>0</v>
      </c>
      <c r="R185" s="65"/>
      <c r="S185" s="65">
        <f t="shared" si="10"/>
        <v>0</v>
      </c>
      <c r="T185" s="66"/>
    </row>
    <row r="186" spans="1:21" ht="20" customHeight="1">
      <c r="A186" s="48">
        <f t="shared" si="12"/>
        <v>-2</v>
      </c>
      <c r="B186" s="49">
        <v>179</v>
      </c>
      <c r="C186" s="90" t="s">
        <v>820</v>
      </c>
      <c r="D186" s="67" t="s">
        <v>821</v>
      </c>
      <c r="E186" s="67" t="s">
        <v>822</v>
      </c>
      <c r="F186" s="68">
        <v>2</v>
      </c>
      <c r="G186" s="69">
        <v>4</v>
      </c>
      <c r="H186" s="54" t="s">
        <v>182</v>
      </c>
      <c r="I186" s="54" t="s">
        <v>182</v>
      </c>
      <c r="J186" s="54"/>
      <c r="K186" s="55">
        <f t="shared" si="11"/>
        <v>-2</v>
      </c>
      <c r="L186" s="56">
        <f>[5]Sheet1!S186</f>
        <v>0</v>
      </c>
      <c r="M186" s="56"/>
      <c r="N186" s="56"/>
      <c r="O186" s="56"/>
      <c r="P186" s="56"/>
      <c r="Q186" s="56">
        <f t="shared" si="9"/>
        <v>0</v>
      </c>
      <c r="R186" s="56"/>
      <c r="S186" s="56">
        <f t="shared" si="10"/>
        <v>0</v>
      </c>
      <c r="T186" s="57" t="s">
        <v>182</v>
      </c>
    </row>
    <row r="187" spans="1:21" ht="20" customHeight="1">
      <c r="A187" s="58">
        <f t="shared" si="12"/>
        <v>-2</v>
      </c>
      <c r="B187" s="59">
        <v>180</v>
      </c>
      <c r="C187" s="60" t="s">
        <v>823</v>
      </c>
      <c r="D187" s="61" t="s">
        <v>824</v>
      </c>
      <c r="E187" s="61" t="s">
        <v>825</v>
      </c>
      <c r="F187" s="59">
        <v>2</v>
      </c>
      <c r="G187" s="62">
        <v>2</v>
      </c>
      <c r="H187" s="63"/>
      <c r="I187" s="63"/>
      <c r="J187" s="63"/>
      <c r="K187" s="64">
        <f t="shared" si="11"/>
        <v>-2</v>
      </c>
      <c r="L187" s="65">
        <f>[5]Sheet1!S187</f>
        <v>0</v>
      </c>
      <c r="M187" s="65"/>
      <c r="N187" s="65"/>
      <c r="O187" s="65"/>
      <c r="P187" s="65"/>
      <c r="Q187" s="65">
        <f t="shared" si="9"/>
        <v>0</v>
      </c>
      <c r="R187" s="65"/>
      <c r="S187" s="65">
        <f t="shared" si="10"/>
        <v>0</v>
      </c>
      <c r="T187" s="66"/>
    </row>
    <row r="188" spans="1:21" ht="20" customHeight="1">
      <c r="A188" s="48">
        <f t="shared" si="12"/>
        <v>-2</v>
      </c>
      <c r="B188" s="49">
        <v>181</v>
      </c>
      <c r="C188" s="90" t="s">
        <v>826</v>
      </c>
      <c r="D188" s="67" t="s">
        <v>827</v>
      </c>
      <c r="E188" s="67" t="s">
        <v>828</v>
      </c>
      <c r="F188" s="68">
        <v>2</v>
      </c>
      <c r="G188" s="69">
        <v>4</v>
      </c>
      <c r="H188" s="54"/>
      <c r="I188" s="54"/>
      <c r="J188" s="54"/>
      <c r="K188" s="55">
        <f t="shared" si="11"/>
        <v>-2</v>
      </c>
      <c r="L188" s="56">
        <f>[5]Sheet1!S188</f>
        <v>0</v>
      </c>
      <c r="M188" s="56"/>
      <c r="N188" s="56"/>
      <c r="O188" s="56"/>
      <c r="P188" s="56"/>
      <c r="Q188" s="56">
        <f t="shared" si="9"/>
        <v>0</v>
      </c>
      <c r="R188" s="56"/>
      <c r="S188" s="56">
        <f t="shared" si="10"/>
        <v>0</v>
      </c>
      <c r="T188" s="57"/>
    </row>
    <row r="189" spans="1:21" ht="20" customHeight="1">
      <c r="A189" s="58">
        <f t="shared" si="12"/>
        <v>-2</v>
      </c>
      <c r="B189" s="59">
        <v>182</v>
      </c>
      <c r="C189" s="60" t="s">
        <v>829</v>
      </c>
      <c r="D189" s="61" t="s">
        <v>830</v>
      </c>
      <c r="E189" s="61" t="s">
        <v>831</v>
      </c>
      <c r="F189" s="59">
        <v>2</v>
      </c>
      <c r="G189" s="74">
        <v>4</v>
      </c>
      <c r="H189" s="63"/>
      <c r="I189" s="63"/>
      <c r="J189" s="63"/>
      <c r="K189" s="64">
        <f t="shared" si="11"/>
        <v>-2</v>
      </c>
      <c r="L189" s="65">
        <f>[5]Sheet1!S189</f>
        <v>0</v>
      </c>
      <c r="M189" s="65"/>
      <c r="N189" s="65"/>
      <c r="O189" s="65"/>
      <c r="P189" s="65"/>
      <c r="Q189" s="65">
        <f t="shared" si="9"/>
        <v>0</v>
      </c>
      <c r="R189" s="65"/>
      <c r="S189" s="65">
        <f t="shared" si="10"/>
        <v>0</v>
      </c>
      <c r="T189" s="66"/>
    </row>
    <row r="190" spans="1:21" ht="20" customHeight="1">
      <c r="A190" s="48">
        <f t="shared" si="12"/>
        <v>-2</v>
      </c>
      <c r="B190" s="49">
        <v>183</v>
      </c>
      <c r="C190" s="90" t="s">
        <v>832</v>
      </c>
      <c r="D190" s="67" t="s">
        <v>833</v>
      </c>
      <c r="E190" s="67" t="s">
        <v>834</v>
      </c>
      <c r="F190" s="68">
        <v>2</v>
      </c>
      <c r="G190" s="69">
        <v>4</v>
      </c>
      <c r="H190" s="54"/>
      <c r="I190" s="54"/>
      <c r="J190" s="54"/>
      <c r="K190" s="55">
        <f t="shared" si="11"/>
        <v>-2</v>
      </c>
      <c r="L190" s="56">
        <f>[5]Sheet1!S190</f>
        <v>0</v>
      </c>
      <c r="M190" s="56"/>
      <c r="N190" s="56"/>
      <c r="O190" s="56"/>
      <c r="P190" s="56"/>
      <c r="Q190" s="56">
        <f t="shared" si="9"/>
        <v>0</v>
      </c>
      <c r="R190" s="56"/>
      <c r="S190" s="56">
        <f t="shared" si="10"/>
        <v>0</v>
      </c>
      <c r="T190" s="57"/>
    </row>
    <row r="191" spans="1:21" ht="20" customHeight="1">
      <c r="A191" s="58">
        <f t="shared" si="12"/>
        <v>-2</v>
      </c>
      <c r="B191" s="59">
        <v>184</v>
      </c>
      <c r="C191" s="60" t="s">
        <v>835</v>
      </c>
      <c r="D191" s="61" t="s">
        <v>836</v>
      </c>
      <c r="E191" s="61" t="s">
        <v>837</v>
      </c>
      <c r="F191" s="59">
        <v>2</v>
      </c>
      <c r="G191" s="62">
        <v>4</v>
      </c>
      <c r="H191" s="63"/>
      <c r="I191" s="63"/>
      <c r="J191" s="63"/>
      <c r="K191" s="64">
        <f t="shared" si="11"/>
        <v>-2</v>
      </c>
      <c r="L191" s="65">
        <f>[5]Sheet1!S191</f>
        <v>0</v>
      </c>
      <c r="M191" s="65"/>
      <c r="N191" s="65"/>
      <c r="O191" s="65"/>
      <c r="P191" s="65"/>
      <c r="Q191" s="65">
        <f t="shared" si="9"/>
        <v>0</v>
      </c>
      <c r="R191" s="65"/>
      <c r="S191" s="65">
        <f t="shared" si="10"/>
        <v>0</v>
      </c>
      <c r="T191" s="66"/>
    </row>
    <row r="192" spans="1:21" ht="20" customHeight="1">
      <c r="A192" s="48">
        <f t="shared" si="12"/>
        <v>-2</v>
      </c>
      <c r="B192" s="49">
        <v>185</v>
      </c>
      <c r="C192" s="90" t="s">
        <v>838</v>
      </c>
      <c r="D192" s="67" t="s">
        <v>839</v>
      </c>
      <c r="E192" s="67" t="s">
        <v>840</v>
      </c>
      <c r="F192" s="68">
        <v>2</v>
      </c>
      <c r="G192" s="69">
        <v>4</v>
      </c>
      <c r="H192" s="54"/>
      <c r="I192" s="54"/>
      <c r="J192" s="54"/>
      <c r="K192" s="55">
        <f t="shared" si="11"/>
        <v>-2</v>
      </c>
      <c r="L192" s="56">
        <f>[5]Sheet1!S192</f>
        <v>0</v>
      </c>
      <c r="M192" s="56"/>
      <c r="N192" s="56"/>
      <c r="O192" s="56"/>
      <c r="P192" s="56"/>
      <c r="Q192" s="56">
        <f t="shared" si="9"/>
        <v>0</v>
      </c>
      <c r="R192" s="56"/>
      <c r="S192" s="56">
        <f t="shared" si="10"/>
        <v>0</v>
      </c>
      <c r="T192" s="57"/>
    </row>
    <row r="193" spans="1:21" ht="20" customHeight="1">
      <c r="A193" s="58">
        <f t="shared" si="12"/>
        <v>-2</v>
      </c>
      <c r="B193" s="59">
        <v>186</v>
      </c>
      <c r="C193" s="60" t="s">
        <v>841</v>
      </c>
      <c r="D193" s="61" t="s">
        <v>842</v>
      </c>
      <c r="E193" s="61" t="s">
        <v>843</v>
      </c>
      <c r="F193" s="59">
        <v>2</v>
      </c>
      <c r="G193" s="74">
        <v>4</v>
      </c>
      <c r="H193" s="63"/>
      <c r="I193" s="63"/>
      <c r="J193" s="63"/>
      <c r="K193" s="64">
        <f t="shared" si="11"/>
        <v>-2</v>
      </c>
      <c r="L193" s="65">
        <f>[5]Sheet1!S193</f>
        <v>0</v>
      </c>
      <c r="M193" s="65"/>
      <c r="N193" s="65"/>
      <c r="O193" s="65"/>
      <c r="P193" s="65"/>
      <c r="Q193" s="65">
        <f t="shared" si="9"/>
        <v>0</v>
      </c>
      <c r="R193" s="65"/>
      <c r="S193" s="65">
        <f t="shared" si="10"/>
        <v>0</v>
      </c>
      <c r="T193" s="66"/>
    </row>
    <row r="194" spans="1:21" ht="20" customHeight="1">
      <c r="A194" s="48">
        <f t="shared" si="12"/>
        <v>-2</v>
      </c>
      <c r="B194" s="49">
        <v>187</v>
      </c>
      <c r="C194" s="90" t="s">
        <v>844</v>
      </c>
      <c r="D194" s="67" t="s">
        <v>845</v>
      </c>
      <c r="E194" s="67" t="s">
        <v>846</v>
      </c>
      <c r="F194" s="68">
        <v>2</v>
      </c>
      <c r="G194" s="69">
        <v>4</v>
      </c>
      <c r="H194" s="54"/>
      <c r="I194" s="54"/>
      <c r="J194" s="54"/>
      <c r="K194" s="55">
        <f t="shared" si="11"/>
        <v>-2</v>
      </c>
      <c r="L194" s="56">
        <f>[5]Sheet1!S194</f>
        <v>0</v>
      </c>
      <c r="M194" s="56"/>
      <c r="N194" s="56"/>
      <c r="O194" s="56"/>
      <c r="P194" s="56"/>
      <c r="Q194" s="56">
        <f t="shared" si="9"/>
        <v>0</v>
      </c>
      <c r="R194" s="56"/>
      <c r="S194" s="56">
        <f t="shared" si="10"/>
        <v>0</v>
      </c>
      <c r="T194" s="57"/>
    </row>
    <row r="195" spans="1:21" ht="20" customHeight="1">
      <c r="A195" s="58"/>
      <c r="B195" s="59">
        <v>188</v>
      </c>
      <c r="C195" s="70" t="s">
        <v>847</v>
      </c>
      <c r="D195" s="71" t="s">
        <v>848</v>
      </c>
      <c r="E195" s="71" t="s">
        <v>849</v>
      </c>
      <c r="F195" s="73">
        <v>2</v>
      </c>
      <c r="G195" s="74">
        <v>4</v>
      </c>
      <c r="H195" s="63" t="s">
        <v>182</v>
      </c>
      <c r="I195" s="63">
        <v>1</v>
      </c>
      <c r="J195" s="63"/>
      <c r="K195" s="64">
        <f t="shared" si="11"/>
        <v>-1</v>
      </c>
      <c r="L195" s="65">
        <f>[5]Sheet1!S195</f>
        <v>2</v>
      </c>
      <c r="M195" s="65"/>
      <c r="N195" s="65"/>
      <c r="O195" s="65"/>
      <c r="P195" s="65"/>
      <c r="Q195" s="65">
        <f t="shared" si="9"/>
        <v>2</v>
      </c>
      <c r="R195" s="65">
        <v>1</v>
      </c>
      <c r="S195" s="65">
        <f>Q195-R195</f>
        <v>1</v>
      </c>
      <c r="T195" s="66" t="s">
        <v>1789</v>
      </c>
    </row>
    <row r="196" spans="1:21" ht="20" customHeight="1">
      <c r="A196" s="48">
        <f t="shared" ref="A196:A202" si="13">K196</f>
        <v>-2</v>
      </c>
      <c r="B196" s="49">
        <v>189</v>
      </c>
      <c r="C196" s="90" t="s">
        <v>850</v>
      </c>
      <c r="D196" s="67" t="s">
        <v>851</v>
      </c>
      <c r="E196" s="67" t="s">
        <v>852</v>
      </c>
      <c r="F196" s="68">
        <v>2</v>
      </c>
      <c r="G196" s="69">
        <v>2</v>
      </c>
      <c r="H196" s="54"/>
      <c r="I196" s="54"/>
      <c r="J196" s="54"/>
      <c r="K196" s="55">
        <f t="shared" si="11"/>
        <v>-2</v>
      </c>
      <c r="L196" s="56">
        <f>[5]Sheet1!S196</f>
        <v>0</v>
      </c>
      <c r="M196" s="56"/>
      <c r="N196" s="56"/>
      <c r="O196" s="56"/>
      <c r="P196" s="56"/>
      <c r="Q196" s="56">
        <f t="shared" si="9"/>
        <v>0</v>
      </c>
      <c r="R196" s="56"/>
      <c r="S196" s="56">
        <f t="shared" si="10"/>
        <v>0</v>
      </c>
      <c r="T196" s="57"/>
    </row>
    <row r="197" spans="1:21" ht="20" customHeight="1">
      <c r="A197" s="58">
        <f t="shared" si="13"/>
        <v>-2</v>
      </c>
      <c r="B197" s="59">
        <v>190</v>
      </c>
      <c r="C197" s="60" t="s">
        <v>853</v>
      </c>
      <c r="D197" s="61" t="s">
        <v>854</v>
      </c>
      <c r="E197" s="61" t="s">
        <v>855</v>
      </c>
      <c r="F197" s="59">
        <v>2</v>
      </c>
      <c r="G197" s="74">
        <v>1</v>
      </c>
      <c r="H197" s="63"/>
      <c r="I197" s="63"/>
      <c r="J197" s="63"/>
      <c r="K197" s="64">
        <f t="shared" si="11"/>
        <v>-2</v>
      </c>
      <c r="L197" s="65">
        <f>[5]Sheet1!S197</f>
        <v>0</v>
      </c>
      <c r="M197" s="65"/>
      <c r="N197" s="65"/>
      <c r="O197" s="65"/>
      <c r="P197" s="65"/>
      <c r="Q197" s="65">
        <f t="shared" si="9"/>
        <v>0</v>
      </c>
      <c r="R197" s="65"/>
      <c r="S197" s="65">
        <f t="shared" si="10"/>
        <v>0</v>
      </c>
      <c r="T197" s="66"/>
    </row>
    <row r="198" spans="1:21" ht="20" customHeight="1">
      <c r="A198" s="48">
        <f t="shared" si="13"/>
        <v>-2</v>
      </c>
      <c r="B198" s="49">
        <v>191</v>
      </c>
      <c r="C198" s="90" t="s">
        <v>856</v>
      </c>
      <c r="D198" s="67" t="s">
        <v>857</v>
      </c>
      <c r="E198" s="67" t="s">
        <v>858</v>
      </c>
      <c r="F198" s="68">
        <v>2</v>
      </c>
      <c r="G198" s="69">
        <v>4</v>
      </c>
      <c r="H198" s="96"/>
      <c r="I198" s="96"/>
      <c r="J198" s="97"/>
      <c r="K198" s="55">
        <f t="shared" si="11"/>
        <v>-2</v>
      </c>
      <c r="L198" s="56">
        <f>[5]Sheet1!S198</f>
        <v>0</v>
      </c>
      <c r="M198" s="56"/>
      <c r="N198" s="56"/>
      <c r="O198" s="56"/>
      <c r="P198" s="56"/>
      <c r="Q198" s="56">
        <f t="shared" si="9"/>
        <v>0</v>
      </c>
      <c r="R198" s="56"/>
      <c r="S198" s="56">
        <f t="shared" si="10"/>
        <v>0</v>
      </c>
      <c r="T198" s="57"/>
    </row>
    <row r="199" spans="1:21" ht="20" customHeight="1">
      <c r="A199" s="58">
        <f t="shared" si="13"/>
        <v>-2</v>
      </c>
      <c r="B199" s="59">
        <v>192</v>
      </c>
      <c r="C199" s="60" t="s">
        <v>859</v>
      </c>
      <c r="D199" s="61" t="s">
        <v>860</v>
      </c>
      <c r="E199" s="61" t="s">
        <v>861</v>
      </c>
      <c r="F199" s="59">
        <v>2</v>
      </c>
      <c r="G199" s="62">
        <v>4</v>
      </c>
      <c r="H199" s="98"/>
      <c r="I199" s="98"/>
      <c r="J199" s="98"/>
      <c r="K199" s="64">
        <f t="shared" si="11"/>
        <v>-2</v>
      </c>
      <c r="L199" s="65">
        <f>[5]Sheet1!S199</f>
        <v>0</v>
      </c>
      <c r="M199" s="65"/>
      <c r="N199" s="65"/>
      <c r="O199" s="65"/>
      <c r="P199" s="65"/>
      <c r="Q199" s="65">
        <f t="shared" si="9"/>
        <v>0</v>
      </c>
      <c r="R199" s="65"/>
      <c r="S199" s="65">
        <f t="shared" si="10"/>
        <v>0</v>
      </c>
      <c r="T199" s="66"/>
    </row>
    <row r="200" spans="1:21" ht="20" customHeight="1">
      <c r="A200" s="48">
        <f t="shared" si="13"/>
        <v>-1</v>
      </c>
      <c r="B200" s="49">
        <v>193</v>
      </c>
      <c r="C200" s="90" t="s">
        <v>409</v>
      </c>
      <c r="D200" s="67" t="s">
        <v>862</v>
      </c>
      <c r="E200" s="67" t="s">
        <v>415</v>
      </c>
      <c r="F200" s="68">
        <v>2</v>
      </c>
      <c r="G200" s="69">
        <v>4</v>
      </c>
      <c r="H200" s="96"/>
      <c r="I200" s="96"/>
      <c r="J200" s="97"/>
      <c r="K200" s="55">
        <f t="shared" si="11"/>
        <v>-1</v>
      </c>
      <c r="L200" s="56">
        <f>[5]Sheet1!S200</f>
        <v>1</v>
      </c>
      <c r="M200" s="56"/>
      <c r="N200" s="56"/>
      <c r="O200" s="56"/>
      <c r="P200" s="56"/>
      <c r="Q200" s="56">
        <f t="shared" si="9"/>
        <v>1</v>
      </c>
      <c r="R200" s="56"/>
      <c r="S200" s="56">
        <f t="shared" si="10"/>
        <v>1</v>
      </c>
      <c r="T200" s="57"/>
    </row>
    <row r="201" spans="1:21" ht="20" customHeight="1">
      <c r="A201" s="58">
        <f t="shared" si="13"/>
        <v>-2</v>
      </c>
      <c r="B201" s="59">
        <v>194</v>
      </c>
      <c r="C201" s="60" t="s">
        <v>863</v>
      </c>
      <c r="D201" s="61" t="s">
        <v>864</v>
      </c>
      <c r="E201" s="61" t="s">
        <v>865</v>
      </c>
      <c r="F201" s="59">
        <v>2</v>
      </c>
      <c r="G201" s="74">
        <v>4</v>
      </c>
      <c r="H201" s="63"/>
      <c r="I201" s="103"/>
      <c r="J201" s="63"/>
      <c r="K201" s="64">
        <f t="shared" si="11"/>
        <v>-2</v>
      </c>
      <c r="L201" s="65">
        <f>[5]Sheet1!S201</f>
        <v>0</v>
      </c>
      <c r="M201" s="65"/>
      <c r="N201" s="65"/>
      <c r="O201" s="65"/>
      <c r="P201" s="65"/>
      <c r="Q201" s="65">
        <f t="shared" si="9"/>
        <v>0</v>
      </c>
      <c r="R201" s="65"/>
      <c r="S201" s="65">
        <f t="shared" si="10"/>
        <v>0</v>
      </c>
      <c r="T201" s="66"/>
      <c r="U201" s="33" t="s">
        <v>182</v>
      </c>
    </row>
    <row r="202" spans="1:21" ht="20" customHeight="1">
      <c r="A202" s="48">
        <f t="shared" si="13"/>
        <v>-2</v>
      </c>
      <c r="B202" s="49">
        <v>195</v>
      </c>
      <c r="C202" s="90" t="s">
        <v>866</v>
      </c>
      <c r="D202" s="67" t="s">
        <v>867</v>
      </c>
      <c r="E202" s="67" t="s">
        <v>868</v>
      </c>
      <c r="F202" s="68">
        <v>2</v>
      </c>
      <c r="G202" s="69">
        <v>2</v>
      </c>
      <c r="H202" s="104"/>
      <c r="I202" s="105"/>
      <c r="J202" s="104"/>
      <c r="K202" s="55">
        <f t="shared" si="11"/>
        <v>-2</v>
      </c>
      <c r="L202" s="56">
        <f>[5]Sheet1!S202</f>
        <v>0</v>
      </c>
      <c r="M202" s="56"/>
      <c r="N202" s="56"/>
      <c r="O202" s="56"/>
      <c r="P202" s="56"/>
      <c r="Q202" s="56">
        <f t="shared" ref="Q202:Q230" si="14">L202</f>
        <v>0</v>
      </c>
      <c r="R202" s="56"/>
      <c r="S202" s="56">
        <f t="shared" ref="S202:S230" si="15">Q202</f>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1"/>
        <v>3</v>
      </c>
      <c r="L203" s="65">
        <f>[5]Sheet1!S203</f>
        <v>5</v>
      </c>
      <c r="M203" s="65"/>
      <c r="N203" s="65"/>
      <c r="O203" s="65"/>
      <c r="P203" s="65"/>
      <c r="Q203" s="65">
        <f t="shared" si="14"/>
        <v>5</v>
      </c>
      <c r="R203" s="65"/>
      <c r="S203" s="65">
        <f t="shared" si="15"/>
        <v>5</v>
      </c>
      <c r="T203" s="66"/>
    </row>
    <row r="204" spans="1:21" ht="20" customHeight="1">
      <c r="A204" s="48"/>
      <c r="B204" s="49">
        <v>197</v>
      </c>
      <c r="C204" s="108" t="s">
        <v>345</v>
      </c>
      <c r="D204" s="67" t="s">
        <v>871</v>
      </c>
      <c r="E204" s="109" t="s">
        <v>117</v>
      </c>
      <c r="F204" s="68">
        <v>2</v>
      </c>
      <c r="G204" s="89">
        <v>1</v>
      </c>
      <c r="H204" s="105" t="s">
        <v>182</v>
      </c>
      <c r="I204" s="105">
        <v>1</v>
      </c>
      <c r="J204" s="104"/>
      <c r="K204" s="55">
        <f t="shared" si="11"/>
        <v>-1</v>
      </c>
      <c r="L204" s="56">
        <f>[5]Sheet1!S204</f>
        <v>1</v>
      </c>
      <c r="M204" s="56"/>
      <c r="N204" s="56"/>
      <c r="O204" s="56"/>
      <c r="P204" s="56"/>
      <c r="Q204" s="56">
        <f t="shared" si="14"/>
        <v>1</v>
      </c>
      <c r="R204" s="56"/>
      <c r="S204" s="56">
        <f t="shared" si="15"/>
        <v>1</v>
      </c>
      <c r="T204" s="57"/>
    </row>
    <row r="205" spans="1:21" ht="20" customHeight="1">
      <c r="A205" s="58"/>
      <c r="B205" s="59">
        <v>198</v>
      </c>
      <c r="C205" s="70" t="s">
        <v>334</v>
      </c>
      <c r="D205" s="71" t="s">
        <v>872</v>
      </c>
      <c r="E205" s="84" t="s">
        <v>274</v>
      </c>
      <c r="F205" s="73">
        <v>4</v>
      </c>
      <c r="G205" s="62">
        <v>3</v>
      </c>
      <c r="H205" s="106">
        <v>1</v>
      </c>
      <c r="I205" s="106">
        <v>2</v>
      </c>
      <c r="J205" s="107">
        <v>2</v>
      </c>
      <c r="K205" s="64">
        <f t="shared" si="11"/>
        <v>1</v>
      </c>
      <c r="L205" s="65">
        <f>[5]Sheet1!S205</f>
        <v>6</v>
      </c>
      <c r="M205" s="65"/>
      <c r="N205" s="65"/>
      <c r="O205" s="65"/>
      <c r="P205" s="65"/>
      <c r="Q205" s="65">
        <f t="shared" si="14"/>
        <v>6</v>
      </c>
      <c r="R205" s="65">
        <v>1</v>
      </c>
      <c r="S205" s="65">
        <f>Q205-R205</f>
        <v>5</v>
      </c>
      <c r="T205" s="66" t="s">
        <v>1789</v>
      </c>
    </row>
    <row r="206" spans="1:21" ht="20" customHeight="1">
      <c r="A206" s="48" t="s">
        <v>182</v>
      </c>
      <c r="B206" s="49">
        <v>199</v>
      </c>
      <c r="C206" s="110" t="s">
        <v>418</v>
      </c>
      <c r="D206" s="111" t="s">
        <v>873</v>
      </c>
      <c r="E206" s="112" t="s">
        <v>201</v>
      </c>
      <c r="F206" s="113">
        <v>8</v>
      </c>
      <c r="G206" s="89">
        <v>4</v>
      </c>
      <c r="H206" s="105">
        <v>3</v>
      </c>
      <c r="I206" s="105">
        <v>4</v>
      </c>
      <c r="J206" s="104">
        <v>1</v>
      </c>
      <c r="K206" s="55">
        <f t="shared" si="11"/>
        <v>0</v>
      </c>
      <c r="L206" s="56">
        <f>[5]Sheet1!S206</f>
        <v>8</v>
      </c>
      <c r="M206" s="56"/>
      <c r="N206" s="56"/>
      <c r="O206" s="56"/>
      <c r="P206" s="56"/>
      <c r="Q206" s="56">
        <f t="shared" si="14"/>
        <v>8</v>
      </c>
      <c r="R206" s="56"/>
      <c r="S206" s="56">
        <f t="shared" si="15"/>
        <v>8</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1"/>
        <v>-1</v>
      </c>
      <c r="L207" s="65">
        <f>[5]Sheet1!S207</f>
        <v>3</v>
      </c>
      <c r="M207" s="65"/>
      <c r="N207" s="65"/>
      <c r="O207" s="65"/>
      <c r="P207" s="65"/>
      <c r="Q207" s="65">
        <f t="shared" si="14"/>
        <v>3</v>
      </c>
      <c r="R207" s="65"/>
      <c r="S207" s="65">
        <f t="shared" si="15"/>
        <v>3</v>
      </c>
      <c r="T207" s="66"/>
    </row>
    <row r="208" spans="1:21" ht="20" customHeight="1">
      <c r="A208" s="48"/>
      <c r="B208" s="49">
        <v>201</v>
      </c>
      <c r="C208" s="110" t="s">
        <v>303</v>
      </c>
      <c r="D208" s="111" t="s">
        <v>877</v>
      </c>
      <c r="E208" s="112" t="s">
        <v>878</v>
      </c>
      <c r="F208" s="119">
        <v>2</v>
      </c>
      <c r="G208" s="89">
        <v>1</v>
      </c>
      <c r="H208" s="105">
        <v>1</v>
      </c>
      <c r="I208" s="105">
        <v>1</v>
      </c>
      <c r="J208" s="104"/>
      <c r="K208" s="55">
        <f t="shared" si="11"/>
        <v>0</v>
      </c>
      <c r="L208" s="56">
        <f>[5]Sheet1!S208</f>
        <v>2</v>
      </c>
      <c r="M208" s="56"/>
      <c r="N208" s="56"/>
      <c r="O208" s="56"/>
      <c r="P208" s="56"/>
      <c r="Q208" s="56">
        <f t="shared" si="14"/>
        <v>2</v>
      </c>
      <c r="R208" s="56"/>
      <c r="S208" s="56">
        <f t="shared" si="15"/>
        <v>2</v>
      </c>
      <c r="T208" s="57"/>
    </row>
    <row r="209" spans="1:20" ht="20" customHeight="1">
      <c r="A209" s="58" t="s">
        <v>182</v>
      </c>
      <c r="B209" s="59">
        <v>202</v>
      </c>
      <c r="C209" s="115" t="s">
        <v>379</v>
      </c>
      <c r="D209" s="116" t="s">
        <v>195</v>
      </c>
      <c r="E209" s="117" t="s">
        <v>196</v>
      </c>
      <c r="F209" s="118">
        <v>30</v>
      </c>
      <c r="G209" s="62">
        <v>2</v>
      </c>
      <c r="H209" s="106"/>
      <c r="I209" s="410" t="s">
        <v>629</v>
      </c>
      <c r="J209" s="411"/>
      <c r="K209" s="64">
        <f t="shared" si="11"/>
        <v>0</v>
      </c>
      <c r="L209" s="65">
        <f>[5]Sheet1!S209</f>
        <v>30</v>
      </c>
      <c r="M209" s="65"/>
      <c r="N209" s="65"/>
      <c r="O209" s="65"/>
      <c r="P209" s="65"/>
      <c r="Q209" s="65">
        <f t="shared" si="14"/>
        <v>30</v>
      </c>
      <c r="R209" s="65"/>
      <c r="S209" s="65">
        <f t="shared" si="15"/>
        <v>30</v>
      </c>
      <c r="T209" s="66"/>
    </row>
    <row r="210" spans="1:20" ht="20" customHeight="1">
      <c r="A210" s="48">
        <f>K210</f>
        <v>-2</v>
      </c>
      <c r="B210" s="49">
        <v>203</v>
      </c>
      <c r="C210" s="110" t="s">
        <v>879</v>
      </c>
      <c r="D210" s="111" t="s">
        <v>880</v>
      </c>
      <c r="E210" s="112" t="s">
        <v>881</v>
      </c>
      <c r="F210" s="119">
        <v>2</v>
      </c>
      <c r="G210" s="89">
        <v>3</v>
      </c>
      <c r="H210" s="105" t="s">
        <v>182</v>
      </c>
      <c r="I210" s="105" t="s">
        <v>182</v>
      </c>
      <c r="J210" s="104"/>
      <c r="K210" s="55">
        <f t="shared" si="11"/>
        <v>-2</v>
      </c>
      <c r="L210" s="56">
        <f>[5]Sheet1!S210</f>
        <v>0</v>
      </c>
      <c r="M210" s="56"/>
      <c r="N210" s="56"/>
      <c r="O210" s="56"/>
      <c r="P210" s="56"/>
      <c r="Q210" s="56">
        <f t="shared" si="14"/>
        <v>0</v>
      </c>
      <c r="R210" s="56"/>
      <c r="S210" s="56">
        <f t="shared" si="15"/>
        <v>0</v>
      </c>
      <c r="T210" s="57"/>
    </row>
    <row r="211" spans="1:20" ht="20" customHeight="1">
      <c r="A211" s="58"/>
      <c r="B211" s="59">
        <v>204</v>
      </c>
      <c r="C211" s="115" t="s">
        <v>305</v>
      </c>
      <c r="D211" s="116" t="s">
        <v>882</v>
      </c>
      <c r="E211" s="117" t="s">
        <v>702</v>
      </c>
      <c r="F211" s="118">
        <v>2</v>
      </c>
      <c r="G211" s="62">
        <v>2</v>
      </c>
      <c r="H211" s="106">
        <v>1</v>
      </c>
      <c r="I211" s="106">
        <v>1</v>
      </c>
      <c r="J211" s="107"/>
      <c r="K211" s="64">
        <f t="shared" si="11"/>
        <v>0</v>
      </c>
      <c r="L211" s="65">
        <f>[5]Sheet1!S211</f>
        <v>2</v>
      </c>
      <c r="M211" s="65"/>
      <c r="N211" s="65"/>
      <c r="O211" s="65"/>
      <c r="P211" s="65"/>
      <c r="Q211" s="65">
        <f t="shared" si="14"/>
        <v>2</v>
      </c>
      <c r="R211" s="65"/>
      <c r="S211" s="65">
        <f t="shared" si="15"/>
        <v>2</v>
      </c>
      <c r="T211" s="66"/>
    </row>
    <row r="212" spans="1:20" ht="20" customHeight="1">
      <c r="A212" s="48">
        <f>K212</f>
        <v>-5</v>
      </c>
      <c r="B212" s="49">
        <v>205</v>
      </c>
      <c r="C212" s="110" t="s">
        <v>252</v>
      </c>
      <c r="D212" s="111" t="s">
        <v>883</v>
      </c>
      <c r="E212" s="112" t="s">
        <v>251</v>
      </c>
      <c r="F212" s="119">
        <v>15</v>
      </c>
      <c r="G212" s="89">
        <v>4</v>
      </c>
      <c r="H212" s="105"/>
      <c r="I212" s="105"/>
      <c r="J212" s="104"/>
      <c r="K212" s="55">
        <f t="shared" si="11"/>
        <v>-5</v>
      </c>
      <c r="L212" s="56">
        <f>[5]Sheet1!S212</f>
        <v>10</v>
      </c>
      <c r="M212" s="56"/>
      <c r="N212" s="56"/>
      <c r="O212" s="56"/>
      <c r="P212" s="56"/>
      <c r="Q212" s="56">
        <f t="shared" si="14"/>
        <v>10</v>
      </c>
      <c r="R212" s="56"/>
      <c r="S212" s="56">
        <f t="shared" si="15"/>
        <v>10</v>
      </c>
      <c r="T212" s="57"/>
    </row>
    <row r="213" spans="1:20" ht="20" customHeight="1">
      <c r="A213" s="58" t="s">
        <v>182</v>
      </c>
      <c r="B213" s="59">
        <v>206</v>
      </c>
      <c r="C213" s="115" t="s">
        <v>391</v>
      </c>
      <c r="D213" s="116" t="s">
        <v>884</v>
      </c>
      <c r="E213" s="117" t="s">
        <v>225</v>
      </c>
      <c r="F213" s="118">
        <v>10</v>
      </c>
      <c r="G213" s="62">
        <v>4</v>
      </c>
      <c r="H213" s="106"/>
      <c r="I213" s="410" t="s">
        <v>629</v>
      </c>
      <c r="J213" s="411"/>
      <c r="K213" s="64">
        <f t="shared" si="11"/>
        <v>35</v>
      </c>
      <c r="L213" s="65">
        <f>[5]Sheet1!S213</f>
        <v>45</v>
      </c>
      <c r="M213" s="65"/>
      <c r="N213" s="65"/>
      <c r="O213" s="65"/>
      <c r="P213" s="65"/>
      <c r="Q213" s="65">
        <f t="shared" si="14"/>
        <v>45</v>
      </c>
      <c r="R213" s="65"/>
      <c r="S213" s="65">
        <f t="shared" si="15"/>
        <v>45</v>
      </c>
      <c r="T213" s="66" t="s">
        <v>182</v>
      </c>
    </row>
    <row r="214" spans="1:20" ht="20" customHeight="1">
      <c r="A214" s="48"/>
      <c r="B214" s="49">
        <v>207</v>
      </c>
      <c r="C214" s="110" t="s">
        <v>885</v>
      </c>
      <c r="D214" s="111" t="s">
        <v>886</v>
      </c>
      <c r="E214" s="112" t="s">
        <v>887</v>
      </c>
      <c r="F214" s="119">
        <v>2</v>
      </c>
      <c r="G214" s="89">
        <v>2</v>
      </c>
      <c r="H214" s="105"/>
      <c r="I214" s="105"/>
      <c r="J214" s="104"/>
      <c r="K214" s="55">
        <f t="shared" si="11"/>
        <v>0</v>
      </c>
      <c r="L214" s="56">
        <f>[5]Sheet1!S214</f>
        <v>2</v>
      </c>
      <c r="M214" s="56"/>
      <c r="N214" s="56"/>
      <c r="O214" s="56"/>
      <c r="P214" s="56"/>
      <c r="Q214" s="56">
        <f t="shared" si="14"/>
        <v>2</v>
      </c>
      <c r="R214" s="56"/>
      <c r="S214" s="56">
        <f t="shared" si="15"/>
        <v>2</v>
      </c>
      <c r="T214" s="57"/>
    </row>
    <row r="215" spans="1:20" ht="20" customHeight="1">
      <c r="A215" s="58"/>
      <c r="B215" s="59">
        <v>208</v>
      </c>
      <c r="C215" s="115" t="s">
        <v>888</v>
      </c>
      <c r="D215" s="116" t="s">
        <v>889</v>
      </c>
      <c r="E215" s="117" t="s">
        <v>890</v>
      </c>
      <c r="F215" s="118">
        <v>1</v>
      </c>
      <c r="G215" s="62">
        <v>4</v>
      </c>
      <c r="H215" s="63"/>
      <c r="I215" s="410" t="s">
        <v>629</v>
      </c>
      <c r="J215" s="411"/>
      <c r="K215" s="64">
        <f t="shared" si="11"/>
        <v>0</v>
      </c>
      <c r="L215" s="65">
        <f>[5]Sheet1!S215</f>
        <v>1</v>
      </c>
      <c r="M215" s="65"/>
      <c r="N215" s="65"/>
      <c r="O215" s="65"/>
      <c r="P215" s="65"/>
      <c r="Q215" s="65">
        <f t="shared" si="14"/>
        <v>1</v>
      </c>
      <c r="R215" s="65"/>
      <c r="S215" s="65">
        <f t="shared" si="15"/>
        <v>1</v>
      </c>
      <c r="T215" s="66"/>
    </row>
    <row r="216" spans="1:20" ht="20" customHeight="1">
      <c r="A216" s="48"/>
      <c r="B216" s="49">
        <v>209</v>
      </c>
      <c r="C216" s="110" t="s">
        <v>891</v>
      </c>
      <c r="D216" s="111" t="s">
        <v>892</v>
      </c>
      <c r="E216" s="112" t="s">
        <v>893</v>
      </c>
      <c r="F216" s="119">
        <v>13</v>
      </c>
      <c r="G216" s="89">
        <v>4</v>
      </c>
      <c r="H216" s="54"/>
      <c r="I216" s="54"/>
      <c r="J216" s="54"/>
      <c r="K216" s="55">
        <f t="shared" si="11"/>
        <v>0</v>
      </c>
      <c r="L216" s="56">
        <f>[5]Sheet1!S216</f>
        <v>13</v>
      </c>
      <c r="M216" s="56"/>
      <c r="N216" s="56"/>
      <c r="O216" s="56"/>
      <c r="P216" s="56"/>
      <c r="Q216" s="56">
        <f t="shared" si="14"/>
        <v>13</v>
      </c>
      <c r="R216" s="56"/>
      <c r="S216" s="56">
        <f t="shared" si="15"/>
        <v>13</v>
      </c>
      <c r="T216" s="57"/>
    </row>
    <row r="217" spans="1:20" ht="20" customHeight="1">
      <c r="A217" s="58"/>
      <c r="B217" s="59">
        <v>210</v>
      </c>
      <c r="C217" s="115" t="s">
        <v>894</v>
      </c>
      <c r="D217" s="116" t="s">
        <v>895</v>
      </c>
      <c r="E217" s="117" t="s">
        <v>896</v>
      </c>
      <c r="F217" s="118">
        <v>5</v>
      </c>
      <c r="G217" s="62">
        <v>4</v>
      </c>
      <c r="H217" s="63"/>
      <c r="I217" s="63"/>
      <c r="J217" s="63"/>
      <c r="K217" s="64">
        <f t="shared" si="11"/>
        <v>0</v>
      </c>
      <c r="L217" s="65">
        <f>[5]Sheet1!S217</f>
        <v>5</v>
      </c>
      <c r="M217" s="65"/>
      <c r="N217" s="65"/>
      <c r="O217" s="65"/>
      <c r="P217" s="65"/>
      <c r="Q217" s="65">
        <f t="shared" si="14"/>
        <v>5</v>
      </c>
      <c r="R217" s="65"/>
      <c r="S217" s="65">
        <f t="shared" si="15"/>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1"/>
        <v>1</v>
      </c>
      <c r="L218" s="56">
        <f>[5]Sheet1!S218</f>
        <v>3</v>
      </c>
      <c r="M218" s="56"/>
      <c r="N218" s="56"/>
      <c r="O218" s="56"/>
      <c r="P218" s="56"/>
      <c r="Q218" s="56">
        <f t="shared" si="14"/>
        <v>3</v>
      </c>
      <c r="R218" s="56"/>
      <c r="S218" s="56">
        <f t="shared" si="15"/>
        <v>3</v>
      </c>
      <c r="T218" s="57"/>
    </row>
    <row r="219" spans="1:20" ht="20" customHeight="1">
      <c r="A219" s="58"/>
      <c r="B219" s="59">
        <v>212</v>
      </c>
      <c r="C219" s="115" t="s">
        <v>374</v>
      </c>
      <c r="D219" s="116" t="s">
        <v>192</v>
      </c>
      <c r="E219" s="117" t="s">
        <v>193</v>
      </c>
      <c r="F219" s="118">
        <v>12</v>
      </c>
      <c r="G219" s="62">
        <v>4</v>
      </c>
      <c r="H219" s="103">
        <v>6</v>
      </c>
      <c r="I219" s="103">
        <v>11</v>
      </c>
      <c r="J219" s="103">
        <v>16</v>
      </c>
      <c r="K219" s="64">
        <f t="shared" si="11"/>
        <v>21</v>
      </c>
      <c r="L219" s="65">
        <f>[5]Sheet1!S219</f>
        <v>33</v>
      </c>
      <c r="M219" s="65"/>
      <c r="N219" s="65"/>
      <c r="O219" s="65"/>
      <c r="P219" s="65"/>
      <c r="Q219" s="65">
        <f t="shared" si="14"/>
        <v>33</v>
      </c>
      <c r="R219" s="65"/>
      <c r="S219" s="65">
        <f t="shared" si="15"/>
        <v>33</v>
      </c>
      <c r="T219" s="121" t="s">
        <v>182</v>
      </c>
    </row>
    <row r="220" spans="1:20" ht="20" customHeight="1">
      <c r="A220" s="48">
        <f>K220</f>
        <v>-1</v>
      </c>
      <c r="B220" s="49">
        <v>213</v>
      </c>
      <c r="C220" s="110" t="s">
        <v>897</v>
      </c>
      <c r="D220" s="111" t="s">
        <v>898</v>
      </c>
      <c r="E220" s="112" t="s">
        <v>194</v>
      </c>
      <c r="F220" s="119">
        <v>14</v>
      </c>
      <c r="G220" s="89">
        <v>4</v>
      </c>
      <c r="H220" s="120">
        <v>6</v>
      </c>
      <c r="I220" s="120">
        <v>8</v>
      </c>
      <c r="J220" s="120"/>
      <c r="K220" s="55">
        <f t="shared" si="11"/>
        <v>-1</v>
      </c>
      <c r="L220" s="56">
        <f>[5]Sheet1!S220</f>
        <v>13</v>
      </c>
      <c r="M220" s="56"/>
      <c r="N220" s="56"/>
      <c r="O220" s="56"/>
      <c r="P220" s="56"/>
      <c r="Q220" s="56">
        <f t="shared" si="14"/>
        <v>13</v>
      </c>
      <c r="R220" s="122"/>
      <c r="S220" s="56">
        <f t="shared" si="15"/>
        <v>13</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1"/>
        <v>-2</v>
      </c>
      <c r="L221" s="65">
        <f>[5]Sheet1!S221</f>
        <v>0</v>
      </c>
      <c r="M221" s="65"/>
      <c r="N221" s="65"/>
      <c r="O221" s="65"/>
      <c r="P221" s="65"/>
      <c r="Q221" s="65">
        <f t="shared" si="14"/>
        <v>0</v>
      </c>
      <c r="R221" s="126"/>
      <c r="S221" s="65">
        <f t="shared" si="15"/>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1"/>
        <v>-6</v>
      </c>
      <c r="L222" s="56">
        <f>[5]Sheet1!S222</f>
        <v>0</v>
      </c>
      <c r="M222" s="56"/>
      <c r="N222" s="56"/>
      <c r="O222" s="56"/>
      <c r="P222" s="56"/>
      <c r="Q222" s="56">
        <f t="shared" si="14"/>
        <v>0</v>
      </c>
      <c r="R222" s="122"/>
      <c r="S222" s="56">
        <f t="shared" si="15"/>
        <v>0</v>
      </c>
      <c r="T222" s="57" t="s">
        <v>182</v>
      </c>
    </row>
    <row r="223" spans="1:20" ht="20" customHeight="1">
      <c r="A223" s="130"/>
      <c r="B223" s="59">
        <v>216</v>
      </c>
      <c r="C223" s="131" t="s">
        <v>905</v>
      </c>
      <c r="D223" s="132" t="s">
        <v>906</v>
      </c>
      <c r="E223" s="133" t="s">
        <v>907</v>
      </c>
      <c r="F223" s="124">
        <v>0</v>
      </c>
      <c r="G223" s="74">
        <v>2</v>
      </c>
      <c r="H223" s="107"/>
      <c r="I223" s="107"/>
      <c r="J223" s="125"/>
      <c r="K223" s="64"/>
      <c r="L223" s="65">
        <f>[5]Sheet1!S223</f>
        <v>3</v>
      </c>
      <c r="M223" s="65"/>
      <c r="N223" s="65"/>
      <c r="O223" s="65"/>
      <c r="P223" s="65"/>
      <c r="Q223" s="65">
        <f t="shared" si="14"/>
        <v>3</v>
      </c>
      <c r="R223" s="126"/>
      <c r="S223" s="65">
        <f t="shared" si="15"/>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[5]Sheet1!S224</f>
        <v>0</v>
      </c>
      <c r="M224" s="56"/>
      <c r="N224" s="56"/>
      <c r="O224" s="56"/>
      <c r="P224" s="56"/>
      <c r="Q224" s="56">
        <f t="shared" si="14"/>
        <v>0</v>
      </c>
      <c r="R224" s="122"/>
      <c r="S224" s="56">
        <f t="shared" si="15"/>
        <v>0</v>
      </c>
      <c r="T224" s="139" t="s">
        <v>908</v>
      </c>
    </row>
    <row r="225" spans="1:20" ht="20" customHeight="1">
      <c r="A225" s="130"/>
      <c r="B225" s="59">
        <v>218</v>
      </c>
      <c r="C225" s="131" t="s">
        <v>912</v>
      </c>
      <c r="D225" s="132" t="s">
        <v>913</v>
      </c>
      <c r="E225" s="133" t="s">
        <v>914</v>
      </c>
      <c r="F225" s="124">
        <v>0</v>
      </c>
      <c r="G225" s="74">
        <v>2</v>
      </c>
      <c r="H225" s="107"/>
      <c r="I225" s="107"/>
      <c r="J225" s="125"/>
      <c r="K225" s="64"/>
      <c r="L225" s="65">
        <f>[5]Sheet1!S225</f>
        <v>0</v>
      </c>
      <c r="M225" s="65"/>
      <c r="N225" s="65"/>
      <c r="O225" s="65"/>
      <c r="P225" s="65"/>
      <c r="Q225" s="65">
        <f t="shared" si="14"/>
        <v>0</v>
      </c>
      <c r="R225" s="65"/>
      <c r="S225" s="65">
        <f t="shared" si="15"/>
        <v>0</v>
      </c>
      <c r="T225" s="134" t="s">
        <v>182</v>
      </c>
    </row>
    <row r="226" spans="1:20" ht="20" customHeight="1">
      <c r="A226" s="135"/>
      <c r="B226" s="49">
        <v>219</v>
      </c>
      <c r="C226" s="136" t="s">
        <v>924</v>
      </c>
      <c r="D226" s="111" t="s">
        <v>925</v>
      </c>
      <c r="E226" s="112" t="s">
        <v>926</v>
      </c>
      <c r="F226" s="128">
        <v>0</v>
      </c>
      <c r="G226" s="69">
        <v>2</v>
      </c>
      <c r="H226" s="104"/>
      <c r="I226" s="104"/>
      <c r="J226" s="129"/>
      <c r="K226" s="55"/>
      <c r="L226" s="56">
        <f>[5]Sheet1!S226</f>
        <v>0</v>
      </c>
      <c r="M226" s="56"/>
      <c r="N226" s="56"/>
      <c r="O226" s="56"/>
      <c r="P226" s="56"/>
      <c r="Q226" s="56">
        <f t="shared" si="14"/>
        <v>0</v>
      </c>
      <c r="R226" s="122"/>
      <c r="S226" s="56">
        <f t="shared" si="15"/>
        <v>0</v>
      </c>
      <c r="T226" s="139" t="s">
        <v>908</v>
      </c>
    </row>
    <row r="227" spans="1:20" ht="20" customHeight="1">
      <c r="A227" s="130"/>
      <c r="B227" s="59">
        <v>220</v>
      </c>
      <c r="C227" s="131" t="s">
        <v>931</v>
      </c>
      <c r="D227" s="142" t="s">
        <v>932</v>
      </c>
      <c r="E227" s="133" t="s">
        <v>933</v>
      </c>
      <c r="F227" s="124">
        <v>0</v>
      </c>
      <c r="G227" s="74"/>
      <c r="H227" s="107"/>
      <c r="I227" s="107"/>
      <c r="J227" s="143"/>
      <c r="K227" s="64"/>
      <c r="L227" s="65">
        <f>[5]Sheet1!S227</f>
        <v>4</v>
      </c>
      <c r="M227" s="144"/>
      <c r="N227" s="144"/>
      <c r="O227" s="144"/>
      <c r="P227" s="144"/>
      <c r="Q227" s="65">
        <f t="shared" si="14"/>
        <v>4</v>
      </c>
      <c r="R227" s="144"/>
      <c r="S227" s="65">
        <f t="shared" si="15"/>
        <v>4</v>
      </c>
      <c r="T227" s="134" t="s">
        <v>678</v>
      </c>
    </row>
    <row r="228" spans="1:20" ht="20" customHeight="1">
      <c r="A228" s="135"/>
      <c r="B228" s="49">
        <v>221</v>
      </c>
      <c r="C228" s="136" t="s">
        <v>934</v>
      </c>
      <c r="D228" s="145" t="s">
        <v>935</v>
      </c>
      <c r="E228" s="138" t="s">
        <v>936</v>
      </c>
      <c r="F228" s="128">
        <v>0</v>
      </c>
      <c r="G228" s="69"/>
      <c r="H228" s="104"/>
      <c r="I228" s="104"/>
      <c r="J228" s="146"/>
      <c r="K228" s="55"/>
      <c r="L228" s="56">
        <f>[5]Sheet1!S228</f>
        <v>1</v>
      </c>
      <c r="M228" s="141"/>
      <c r="N228" s="141"/>
      <c r="O228" s="141"/>
      <c r="P228" s="141"/>
      <c r="Q228" s="56">
        <f t="shared" si="14"/>
        <v>1</v>
      </c>
      <c r="R228" s="141"/>
      <c r="S228" s="56">
        <f t="shared" si="15"/>
        <v>1</v>
      </c>
      <c r="T228" s="139" t="s">
        <v>678</v>
      </c>
    </row>
    <row r="229" spans="1:20" ht="20" customHeight="1">
      <c r="A229" s="130"/>
      <c r="B229" s="59">
        <v>222</v>
      </c>
      <c r="C229" s="131" t="s">
        <v>938</v>
      </c>
      <c r="D229" s="142" t="s">
        <v>939</v>
      </c>
      <c r="E229" s="133" t="s">
        <v>940</v>
      </c>
      <c r="F229" s="124">
        <v>0</v>
      </c>
      <c r="G229" s="74"/>
      <c r="H229" s="107"/>
      <c r="I229" s="107"/>
      <c r="J229" s="143"/>
      <c r="K229" s="64"/>
      <c r="L229" s="65">
        <f>[5]Sheet1!S229</f>
        <v>2</v>
      </c>
      <c r="M229" s="144"/>
      <c r="N229" s="144"/>
      <c r="O229" s="144"/>
      <c r="P229" s="144"/>
      <c r="Q229" s="65">
        <f t="shared" si="14"/>
        <v>2</v>
      </c>
      <c r="R229" s="144"/>
      <c r="S229" s="65">
        <f t="shared" si="15"/>
        <v>2</v>
      </c>
      <c r="T229" s="134" t="s">
        <v>678</v>
      </c>
    </row>
    <row r="230" spans="1:20" ht="20" customHeight="1">
      <c r="A230" s="135"/>
      <c r="B230" s="49">
        <v>223</v>
      </c>
      <c r="C230" s="136" t="s">
        <v>941</v>
      </c>
      <c r="D230" s="145" t="s">
        <v>942</v>
      </c>
      <c r="E230" s="138" t="s">
        <v>943</v>
      </c>
      <c r="F230" s="128">
        <v>0</v>
      </c>
      <c r="G230" s="69"/>
      <c r="H230" s="104"/>
      <c r="I230" s="104"/>
      <c r="J230" s="146"/>
      <c r="K230" s="55"/>
      <c r="L230" s="56">
        <f>[5]Sheet1!S230</f>
        <v>11</v>
      </c>
      <c r="M230" s="141"/>
      <c r="N230" s="141"/>
      <c r="O230" s="141"/>
      <c r="P230" s="141"/>
      <c r="Q230" s="56">
        <f t="shared" si="14"/>
        <v>11</v>
      </c>
      <c r="R230" s="141"/>
      <c r="S230" s="56">
        <f t="shared" si="15"/>
        <v>11</v>
      </c>
      <c r="T230" s="139" t="s">
        <v>182</v>
      </c>
    </row>
    <row r="231" spans="1:20" ht="23" customHeight="1" thickBot="1">
      <c r="A231" s="147">
        <f>SUM(A8:A222)</f>
        <v>-418</v>
      </c>
      <c r="B231" s="148"/>
      <c r="C231" s="149"/>
      <c r="D231" s="149"/>
      <c r="E231" s="149"/>
      <c r="F231" s="234">
        <f>SUM(F8:F226)</f>
        <v>1747</v>
      </c>
      <c r="G231" s="151"/>
      <c r="H231" s="415"/>
      <c r="I231" s="416"/>
      <c r="J231" s="417"/>
      <c r="K231" s="152"/>
      <c r="L231" s="234">
        <f>SUM(L8:L230)</f>
        <v>1652</v>
      </c>
      <c r="M231" s="153">
        <f>SUM(M8:M230)</f>
        <v>3</v>
      </c>
      <c r="N231" s="153">
        <f>SUM(N8:N230)</f>
        <v>1</v>
      </c>
      <c r="O231" s="153">
        <f>SUM(O8:O230)</f>
        <v>5</v>
      </c>
      <c r="P231" s="153"/>
      <c r="Q231" s="153">
        <f>SUM(Q8:Q230)</f>
        <v>1651</v>
      </c>
      <c r="R231" s="153">
        <f>SUM(R8:R230)</f>
        <v>8</v>
      </c>
      <c r="S231" s="153">
        <f>SUM(S8:S230)</f>
        <v>1643</v>
      </c>
      <c r="T231" s="154" t="s">
        <v>182</v>
      </c>
    </row>
    <row r="232" spans="1:20" ht="16.75" customHeight="1" thickTop="1">
      <c r="A232" s="29"/>
      <c r="B232" s="235"/>
      <c r="C232" s="27"/>
      <c r="D232" s="27"/>
      <c r="E232" s="27"/>
      <c r="F232" s="27"/>
      <c r="G232" s="28"/>
      <c r="H232" s="29"/>
      <c r="I232" s="29"/>
      <c r="J232" s="29"/>
      <c r="K232" s="30"/>
      <c r="L232" s="29"/>
      <c r="M232" s="29"/>
      <c r="N232" s="29"/>
      <c r="O232" s="29"/>
      <c r="P232" s="29"/>
      <c r="Q232" s="29"/>
      <c r="R232" s="29"/>
      <c r="S232" s="29"/>
      <c r="T232" s="236"/>
    </row>
    <row r="233" spans="1:20" ht="16.75" customHeight="1">
      <c r="A233" s="29"/>
      <c r="B233" s="235"/>
      <c r="C233" s="27"/>
      <c r="D233" s="27"/>
      <c r="E233" s="27"/>
      <c r="F233" s="27"/>
      <c r="G233" s="28"/>
      <c r="H233" s="29"/>
      <c r="I233" s="29"/>
      <c r="J233" s="29"/>
      <c r="K233" s="30"/>
      <c r="L233" s="29"/>
      <c r="M233" s="29"/>
      <c r="N233" s="29"/>
      <c r="O233" s="29"/>
      <c r="P233" s="29"/>
      <c r="Q233" s="29"/>
      <c r="R233" s="29"/>
      <c r="S233" s="29"/>
      <c r="T233" s="236"/>
    </row>
    <row r="234" spans="1:20" ht="16.75" customHeight="1">
      <c r="A234" s="29"/>
      <c r="B234" s="235"/>
      <c r="C234" s="27"/>
      <c r="D234" s="27"/>
      <c r="E234" s="27"/>
      <c r="F234" s="27"/>
      <c r="G234" s="28"/>
      <c r="H234" s="29"/>
      <c r="I234" s="29"/>
      <c r="J234" s="29"/>
      <c r="K234" s="30"/>
      <c r="L234" s="29"/>
      <c r="M234" s="29"/>
      <c r="N234" s="29"/>
      <c r="O234" s="29"/>
      <c r="P234" s="29"/>
      <c r="Q234" s="29"/>
      <c r="R234" s="29"/>
      <c r="S234" s="29"/>
      <c r="T234" s="236"/>
    </row>
    <row r="235" spans="1:20" ht="16.75" customHeight="1">
      <c r="A235" s="29"/>
      <c r="B235" s="235"/>
      <c r="C235" s="27"/>
      <c r="D235" s="27"/>
      <c r="E235" s="27"/>
      <c r="F235" s="27"/>
      <c r="G235" s="28"/>
      <c r="H235" s="29"/>
      <c r="I235" s="29"/>
      <c r="J235" s="29"/>
      <c r="K235" s="30"/>
      <c r="L235" s="29"/>
      <c r="M235" s="29"/>
      <c r="N235" s="29"/>
      <c r="O235" s="29"/>
      <c r="P235" s="29"/>
      <c r="Q235" s="29"/>
      <c r="R235" s="29"/>
      <c r="S235" s="29"/>
      <c r="T235" s="236"/>
    </row>
    <row r="236" spans="1:20" ht="16.75" customHeight="1">
      <c r="A236" s="29"/>
      <c r="B236" s="418" t="s">
        <v>944</v>
      </c>
      <c r="C236" s="418"/>
      <c r="D236" s="27"/>
      <c r="E236" s="29" t="s">
        <v>945</v>
      </c>
      <c r="F236" s="29"/>
      <c r="G236" s="29" t="s">
        <v>946</v>
      </c>
      <c r="H236" s="29"/>
      <c r="I236" s="29"/>
      <c r="J236" s="418"/>
      <c r="K236" s="418"/>
      <c r="L236" s="418"/>
      <c r="M236" s="29" t="s">
        <v>947</v>
      </c>
      <c r="N236" s="29"/>
      <c r="O236" s="29"/>
      <c r="P236" s="29"/>
      <c r="Q236" s="29"/>
      <c r="R236" s="418" t="s">
        <v>948</v>
      </c>
      <c r="S236" s="418"/>
      <c r="T236" s="418"/>
    </row>
    <row r="237" spans="1:20" ht="16.75" customHeight="1">
      <c r="A237" s="29"/>
      <c r="B237" s="235"/>
      <c r="C237" s="27"/>
      <c r="D237" s="27"/>
      <c r="E237" s="27"/>
      <c r="F237" s="27"/>
      <c r="G237" s="28"/>
      <c r="H237" s="29"/>
      <c r="I237" s="29"/>
      <c r="J237" s="29"/>
      <c r="K237" s="30"/>
      <c r="L237" s="29"/>
      <c r="M237" s="29"/>
      <c r="N237" s="29"/>
      <c r="O237" s="29"/>
      <c r="P237" s="29"/>
      <c r="Q237" s="29"/>
      <c r="R237" s="29"/>
      <c r="S237" s="29"/>
      <c r="T237" s="236"/>
    </row>
    <row r="238" spans="1:20" ht="16.75" customHeight="1">
      <c r="A238" s="29"/>
      <c r="B238" s="235"/>
      <c r="C238" s="27"/>
      <c r="D238" s="27"/>
      <c r="E238" s="27"/>
      <c r="F238" s="27"/>
      <c r="G238" s="28"/>
      <c r="H238" s="29"/>
      <c r="I238" s="29"/>
      <c r="J238" s="29"/>
      <c r="K238" s="30"/>
      <c r="L238" s="29"/>
      <c r="M238" s="29"/>
      <c r="N238" s="29"/>
      <c r="O238" s="29"/>
      <c r="P238" s="29"/>
      <c r="Q238" s="29"/>
      <c r="R238" s="29"/>
      <c r="S238" s="29"/>
      <c r="T238" s="236"/>
    </row>
    <row r="239" spans="1:20" ht="16.75" customHeight="1">
      <c r="A239" s="29"/>
      <c r="B239" s="235"/>
      <c r="C239" s="27"/>
      <c r="D239" s="27"/>
      <c r="E239" s="27"/>
      <c r="F239" s="27"/>
      <c r="G239" s="28"/>
      <c r="H239" s="29"/>
      <c r="I239" s="29"/>
      <c r="J239" s="29"/>
      <c r="K239" s="30"/>
      <c r="L239" s="29"/>
      <c r="M239" s="29"/>
      <c r="N239" s="29"/>
      <c r="O239" s="29"/>
      <c r="P239" s="29"/>
      <c r="Q239" s="29"/>
      <c r="R239" s="29"/>
      <c r="S239" s="29"/>
      <c r="T239" s="236"/>
    </row>
    <row r="240" spans="1:20" ht="16.75" customHeight="1">
      <c r="A240" s="29"/>
      <c r="B240" s="418" t="s">
        <v>949</v>
      </c>
      <c r="C240" s="418"/>
      <c r="D240" s="27"/>
      <c r="E240" s="29" t="s">
        <v>950</v>
      </c>
      <c r="F240" s="418" t="s">
        <v>951</v>
      </c>
      <c r="G240" s="418"/>
      <c r="H240" s="418"/>
      <c r="I240" s="418"/>
      <c r="J240" s="418" t="s">
        <v>182</v>
      </c>
      <c r="K240" s="418"/>
      <c r="L240" s="418"/>
      <c r="M240" s="419" t="s">
        <v>952</v>
      </c>
      <c r="N240" s="419"/>
      <c r="O240" s="419"/>
      <c r="P240" s="419"/>
      <c r="Q240" s="419"/>
      <c r="R240" s="418" t="s">
        <v>953</v>
      </c>
      <c r="S240" s="418"/>
      <c r="T240" s="418"/>
    </row>
    <row r="241" spans="1:20" ht="16.75" customHeight="1">
      <c r="A241" s="29"/>
      <c r="B241" s="235"/>
      <c r="C241" s="27"/>
      <c r="D241" s="27"/>
      <c r="E241" s="27"/>
      <c r="F241" s="27"/>
      <c r="G241" s="28"/>
      <c r="H241" s="29"/>
      <c r="I241" s="29"/>
      <c r="J241" s="29"/>
      <c r="K241" s="30"/>
      <c r="L241" s="29"/>
      <c r="M241" s="29"/>
      <c r="N241" s="29"/>
      <c r="O241" s="29"/>
      <c r="P241" s="29"/>
      <c r="Q241" s="29"/>
      <c r="R241" s="29"/>
      <c r="S241" s="29"/>
      <c r="T241" s="236"/>
    </row>
    <row r="242" spans="1:20" ht="16.75" customHeight="1"/>
    <row r="243" spans="1:20" ht="16.75" customHeight="1"/>
    <row r="244" spans="1:20" ht="16.75" customHeight="1"/>
    <row r="245" spans="1:20" ht="16.75" customHeight="1"/>
    <row r="246" spans="1:20" ht="16.75" customHeight="1"/>
    <row r="247" spans="1:20" ht="16.75" customHeight="1"/>
    <row r="248" spans="1:20" ht="16.75" customHeight="1"/>
    <row r="249" spans="1:20" ht="16.75" customHeight="1"/>
    <row r="250" spans="1:20" ht="16.75" customHeight="1"/>
    <row r="251" spans="1:20" ht="16.75" customHeight="1"/>
  </sheetData>
  <mergeCells count="29">
    <mergeCell ref="H231:J231"/>
    <mergeCell ref="B236:C236"/>
    <mergeCell ref="J236:L236"/>
    <mergeCell ref="R236:T236"/>
    <mergeCell ref="B240:C240"/>
    <mergeCell ref="F240:I240"/>
    <mergeCell ref="J240:L240"/>
    <mergeCell ref="M240:Q240"/>
    <mergeCell ref="R240:T240"/>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83D6-F8B3-4AE2-BCC0-58FBD9037C77}">
  <sheetPr>
    <tabColor theme="5" tint="-0.249977111117893"/>
  </sheetPr>
  <dimension ref="A1:U254"/>
  <sheetViews>
    <sheetView rightToLeft="1" topLeftCell="A68" zoomScale="70" zoomScaleNormal="70" workbookViewId="0">
      <selection activeCell="D88" sqref="D88"/>
    </sheetView>
  </sheetViews>
  <sheetFormatPr defaultColWidth="9.81640625" defaultRowHeight="19.5"/>
  <cols>
    <col min="1" max="1" width="5.6328125" style="33" bestFit="1" customWidth="1"/>
    <col min="2" max="2" width="9.36328125" style="156" customWidth="1"/>
    <col min="3" max="3" width="20.453125" style="157" bestFit="1" customWidth="1"/>
    <col min="4" max="4" width="35.6328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ht="25.5">
      <c r="A1" s="420" t="s">
        <v>182</v>
      </c>
      <c r="B1" s="420"/>
      <c r="C1" s="420"/>
      <c r="D1" s="27"/>
      <c r="E1" s="27"/>
      <c r="F1" s="27"/>
      <c r="G1" s="28"/>
      <c r="H1" s="29"/>
      <c r="I1" s="29"/>
      <c r="J1" s="29"/>
      <c r="K1" s="30"/>
      <c r="L1" s="29"/>
      <c r="M1" s="29"/>
      <c r="N1" s="29"/>
      <c r="O1" s="29"/>
      <c r="P1" s="31" t="s">
        <v>182</v>
      </c>
      <c r="Q1" s="31"/>
      <c r="R1" s="31"/>
      <c r="S1" s="31"/>
      <c r="T1" s="263"/>
    </row>
    <row r="2" spans="1:20" ht="23.4" customHeight="1">
      <c r="A2" s="398" t="s">
        <v>182</v>
      </c>
      <c r="B2" s="398"/>
      <c r="C2" s="398"/>
      <c r="D2" s="35"/>
      <c r="E2" s="27"/>
      <c r="F2" s="27"/>
      <c r="G2" s="28"/>
      <c r="H2" s="29"/>
      <c r="I2" s="29"/>
      <c r="J2" s="29"/>
      <c r="K2" s="30"/>
      <c r="L2" s="29"/>
      <c r="M2" s="29"/>
      <c r="N2" s="29"/>
      <c r="O2" s="29"/>
      <c r="P2" s="36" t="s">
        <v>182</v>
      </c>
      <c r="Q2" s="36"/>
      <c r="R2" s="36"/>
      <c r="S2" s="36"/>
      <c r="T2" s="263"/>
    </row>
    <row r="3" spans="1:20" ht="23.4" customHeight="1">
      <c r="A3" s="264"/>
      <c r="B3" s="37"/>
      <c r="C3" s="35"/>
      <c r="D3" s="35"/>
      <c r="E3" s="27"/>
      <c r="F3" s="27"/>
      <c r="G3" s="28"/>
      <c r="H3" s="29"/>
      <c r="I3" s="29"/>
      <c r="J3" s="29"/>
      <c r="K3" s="30"/>
      <c r="L3" s="29"/>
      <c r="M3" s="29"/>
      <c r="N3" s="29"/>
      <c r="O3" s="29"/>
      <c r="P3" s="36"/>
      <c r="Q3" s="36"/>
      <c r="R3" s="36"/>
      <c r="S3" s="36"/>
      <c r="T3" s="263"/>
    </row>
    <row r="4" spans="1:20" ht="20.5">
      <c r="A4" s="399" t="s">
        <v>2940</v>
      </c>
      <c r="B4" s="399"/>
      <c r="C4" s="399"/>
      <c r="D4" s="399"/>
      <c r="E4" s="399"/>
      <c r="F4" s="399"/>
      <c r="G4" s="399"/>
      <c r="H4" s="399"/>
      <c r="I4" s="399"/>
      <c r="J4" s="399"/>
      <c r="K4" s="399"/>
      <c r="L4" s="399"/>
      <c r="M4" s="399"/>
      <c r="N4" s="399"/>
      <c r="O4" s="399"/>
      <c r="P4" s="399"/>
      <c r="Q4" s="399"/>
      <c r="R4" s="399"/>
      <c r="S4" s="399"/>
      <c r="T4" s="399"/>
    </row>
    <row r="5" spans="1:20" ht="20.5">
      <c r="A5" s="400" t="s">
        <v>2941</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1</v>
      </c>
      <c r="L8" s="56">
        <f>[6]Sheet2!S8</f>
        <v>71</v>
      </c>
      <c r="M8" s="56"/>
      <c r="N8" s="56"/>
      <c r="O8" s="56"/>
      <c r="P8" s="56"/>
      <c r="Q8" s="56">
        <f>L8</f>
        <v>71</v>
      </c>
      <c r="R8" s="56"/>
      <c r="S8" s="56">
        <f>Q8</f>
        <v>71</v>
      </c>
      <c r="T8" s="57" t="s">
        <v>182</v>
      </c>
    </row>
    <row r="9" spans="1:20" ht="20" customHeight="1">
      <c r="A9" s="58">
        <f>K9</f>
        <v>-3</v>
      </c>
      <c r="B9" s="59">
        <v>2</v>
      </c>
      <c r="C9" s="60" t="s">
        <v>351</v>
      </c>
      <c r="D9" s="61" t="s">
        <v>458</v>
      </c>
      <c r="E9" s="61" t="s">
        <v>277</v>
      </c>
      <c r="F9" s="59">
        <v>10</v>
      </c>
      <c r="G9" s="62">
        <v>2</v>
      </c>
      <c r="H9" s="63">
        <v>1</v>
      </c>
      <c r="I9" s="63">
        <v>6</v>
      </c>
      <c r="J9" s="63"/>
      <c r="K9" s="64">
        <f t="shared" si="0"/>
        <v>-3</v>
      </c>
      <c r="L9" s="65">
        <f>[6]Sheet2!S9</f>
        <v>7</v>
      </c>
      <c r="M9" s="65"/>
      <c r="N9" s="65"/>
      <c r="O9" s="65"/>
      <c r="P9" s="65"/>
      <c r="Q9" s="65">
        <f>L9</f>
        <v>7</v>
      </c>
      <c r="R9" s="65"/>
      <c r="S9" s="65">
        <f>Q9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[6]Sheet2!S10</f>
        <v>0</v>
      </c>
      <c r="M10" s="56"/>
      <c r="N10" s="56"/>
      <c r="O10" s="56"/>
      <c r="P10" s="56"/>
      <c r="Q10" s="56">
        <f t="shared" ref="Q10:Q73" si="1">L10</f>
        <v>0</v>
      </c>
      <c r="R10" s="56"/>
      <c r="S10" s="56">
        <f t="shared" ref="S10:S72" si="2">Q10</f>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[6]Sheet2!S11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5</v>
      </c>
      <c r="K12" s="55">
        <f t="shared" si="0"/>
        <v>6</v>
      </c>
      <c r="L12" s="56">
        <f>[6]Sheet2!S12</f>
        <v>9</v>
      </c>
      <c r="M12" s="56">
        <v>1</v>
      </c>
      <c r="N12" s="56"/>
      <c r="O12" s="56"/>
      <c r="P12" s="56"/>
      <c r="Q12" s="56">
        <f>L12+M12</f>
        <v>10</v>
      </c>
      <c r="R12" s="56"/>
      <c r="S12" s="56">
        <f t="shared" si="2"/>
        <v>10</v>
      </c>
      <c r="T12" s="57" t="s">
        <v>2942</v>
      </c>
    </row>
    <row r="13" spans="1:20" ht="20" customHeight="1">
      <c r="A13" s="58" t="s">
        <v>182</v>
      </c>
      <c r="B13" s="59">
        <v>6</v>
      </c>
      <c r="C13" s="77" t="s">
        <v>242</v>
      </c>
      <c r="D13" s="71" t="s">
        <v>465</v>
      </c>
      <c r="E13" s="72" t="s">
        <v>9</v>
      </c>
      <c r="F13" s="73">
        <v>6</v>
      </c>
      <c r="G13" s="74">
        <v>4</v>
      </c>
      <c r="H13" s="63">
        <v>1</v>
      </c>
      <c r="I13" s="63">
        <v>2</v>
      </c>
      <c r="J13" s="63">
        <v>4</v>
      </c>
      <c r="K13" s="64">
        <f t="shared" si="0"/>
        <v>1</v>
      </c>
      <c r="L13" s="65">
        <f>[6]Sheet2!S13</f>
        <v>6</v>
      </c>
      <c r="M13" s="65">
        <v>1</v>
      </c>
      <c r="N13" s="65"/>
      <c r="O13" s="65"/>
      <c r="P13" s="65"/>
      <c r="Q13" s="65">
        <f>L13+M13</f>
        <v>7</v>
      </c>
      <c r="R13" s="65"/>
      <c r="S13" s="65">
        <f t="shared" si="2"/>
        <v>7</v>
      </c>
      <c r="T13" s="66" t="s">
        <v>2943</v>
      </c>
    </row>
    <row r="14" spans="1:20" ht="20" customHeight="1">
      <c r="A14" s="48">
        <f>K14</f>
        <v>-6</v>
      </c>
      <c r="B14" s="49">
        <v>7</v>
      </c>
      <c r="C14" s="50" t="s">
        <v>243</v>
      </c>
      <c r="D14" s="51" t="s">
        <v>466</v>
      </c>
      <c r="E14" s="51" t="s">
        <v>467</v>
      </c>
      <c r="F14" s="52">
        <v>16</v>
      </c>
      <c r="G14" s="69">
        <v>4</v>
      </c>
      <c r="H14" s="54">
        <v>2</v>
      </c>
      <c r="I14" s="54">
        <v>8</v>
      </c>
      <c r="J14" s="54" t="s">
        <v>182</v>
      </c>
      <c r="K14" s="55">
        <f t="shared" si="0"/>
        <v>-6</v>
      </c>
      <c r="L14" s="56">
        <f>[6]Sheet2!S14</f>
        <v>10</v>
      </c>
      <c r="M14" s="56"/>
      <c r="N14" s="56"/>
      <c r="O14" s="56"/>
      <c r="P14" s="56"/>
      <c r="Q14" s="56">
        <f t="shared" si="1"/>
        <v>10</v>
      </c>
      <c r="R14" s="56"/>
      <c r="S14" s="56">
        <f t="shared" si="2"/>
        <v>10</v>
      </c>
      <c r="T14" s="78" t="s">
        <v>468</v>
      </c>
    </row>
    <row r="15" spans="1:20" ht="20" customHeight="1">
      <c r="A15" s="58"/>
      <c r="B15" s="59">
        <v>8</v>
      </c>
      <c r="C15" s="70" t="s">
        <v>338</v>
      </c>
      <c r="D15" s="71" t="s">
        <v>469</v>
      </c>
      <c r="E15" s="71" t="s">
        <v>106</v>
      </c>
      <c r="F15" s="73">
        <v>3</v>
      </c>
      <c r="G15" s="74">
        <v>4</v>
      </c>
      <c r="H15" s="63">
        <v>1</v>
      </c>
      <c r="I15" s="63">
        <v>2</v>
      </c>
      <c r="J15" s="63">
        <v>3</v>
      </c>
      <c r="K15" s="64">
        <f t="shared" si="0"/>
        <v>2</v>
      </c>
      <c r="L15" s="65">
        <f>[6]Sheet2!S15</f>
        <v>5</v>
      </c>
      <c r="M15" s="65"/>
      <c r="N15" s="65"/>
      <c r="O15" s="65"/>
      <c r="P15" s="65"/>
      <c r="Q15" s="65">
        <f t="shared" si="1"/>
        <v>5</v>
      </c>
      <c r="R15" s="65"/>
      <c r="S15" s="65">
        <f t="shared" si="2"/>
        <v>5</v>
      </c>
      <c r="T15" s="66" t="s">
        <v>182</v>
      </c>
    </row>
    <row r="16" spans="1:20" ht="20" customHeight="1">
      <c r="A16" s="48">
        <f>K16</f>
        <v>-2</v>
      </c>
      <c r="B16" s="49">
        <v>9</v>
      </c>
      <c r="C16" s="50" t="s">
        <v>337</v>
      </c>
      <c r="D16" s="51" t="s">
        <v>471</v>
      </c>
      <c r="E16" s="51" t="s">
        <v>105</v>
      </c>
      <c r="F16" s="52">
        <v>3</v>
      </c>
      <c r="G16" s="69">
        <v>2</v>
      </c>
      <c r="H16" s="54" t="s">
        <v>182</v>
      </c>
      <c r="I16" s="54">
        <v>1</v>
      </c>
      <c r="J16" s="54"/>
      <c r="K16" s="55">
        <f t="shared" si="0"/>
        <v>-2</v>
      </c>
      <c r="L16" s="56">
        <f>[6]Sheet2!S16</f>
        <v>1</v>
      </c>
      <c r="M16" s="56"/>
      <c r="N16" s="56"/>
      <c r="O16" s="56"/>
      <c r="P16" s="56"/>
      <c r="Q16" s="56">
        <f t="shared" si="1"/>
        <v>1</v>
      </c>
      <c r="R16" s="56"/>
      <c r="S16" s="56">
        <f t="shared" si="2"/>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[6]Sheet2!S17</f>
        <v>0</v>
      </c>
      <c r="M17" s="65"/>
      <c r="N17" s="65"/>
      <c r="O17" s="65"/>
      <c r="P17" s="65"/>
      <c r="Q17" s="65">
        <f t="shared" si="1"/>
        <v>0</v>
      </c>
      <c r="R17" s="65"/>
      <c r="S17" s="65">
        <f t="shared" si="2"/>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[6]Sheet2!S18</f>
        <v>1</v>
      </c>
      <c r="M18" s="56"/>
      <c r="N18" s="56"/>
      <c r="O18" s="56"/>
      <c r="P18" s="56"/>
      <c r="Q18" s="56">
        <f t="shared" si="1"/>
        <v>1</v>
      </c>
      <c r="R18" s="56"/>
      <c r="S18" s="56">
        <f t="shared" si="2"/>
        <v>1</v>
      </c>
      <c r="T18" s="57" t="s">
        <v>182</v>
      </c>
    </row>
    <row r="19" spans="1:20" ht="20" customHeight="1">
      <c r="A19" s="58" t="s">
        <v>182</v>
      </c>
      <c r="B19" s="59">
        <v>12</v>
      </c>
      <c r="C19" s="70" t="s">
        <v>336</v>
      </c>
      <c r="D19" s="71" t="s">
        <v>477</v>
      </c>
      <c r="E19" s="72" t="s">
        <v>103</v>
      </c>
      <c r="F19" s="73">
        <v>24</v>
      </c>
      <c r="G19" s="62">
        <v>4</v>
      </c>
      <c r="H19" s="63">
        <v>5</v>
      </c>
      <c r="I19" s="63">
        <v>5</v>
      </c>
      <c r="J19" s="63">
        <v>12</v>
      </c>
      <c r="K19" s="64">
        <f t="shared" si="0"/>
        <v>2</v>
      </c>
      <c r="L19" s="65">
        <f>[6]Sheet2!S19</f>
        <v>26</v>
      </c>
      <c r="M19" s="65"/>
      <c r="N19" s="65"/>
      <c r="O19" s="65"/>
      <c r="P19" s="65"/>
      <c r="Q19" s="65">
        <f t="shared" si="1"/>
        <v>26</v>
      </c>
      <c r="R19" s="65"/>
      <c r="S19" s="65">
        <f t="shared" si="2"/>
        <v>26</v>
      </c>
      <c r="T19" s="66" t="s">
        <v>182</v>
      </c>
    </row>
    <row r="20" spans="1:20" ht="20" customHeight="1">
      <c r="A20" s="48"/>
      <c r="B20" s="49">
        <v>13</v>
      </c>
      <c r="C20" s="50" t="s">
        <v>332</v>
      </c>
      <c r="D20" s="51" t="s">
        <v>479</v>
      </c>
      <c r="E20" s="51" t="s">
        <v>480</v>
      </c>
      <c r="F20" s="52">
        <v>13</v>
      </c>
      <c r="G20" s="69">
        <v>4</v>
      </c>
      <c r="H20" s="54">
        <v>5</v>
      </c>
      <c r="I20" s="54">
        <v>10</v>
      </c>
      <c r="J20" s="54">
        <v>5</v>
      </c>
      <c r="K20" s="55">
        <f t="shared" si="0"/>
        <v>3</v>
      </c>
      <c r="L20" s="56">
        <f>[6]Sheet2!S20</f>
        <v>15</v>
      </c>
      <c r="M20" s="56">
        <v>1</v>
      </c>
      <c r="N20" s="56"/>
      <c r="O20" s="56"/>
      <c r="P20" s="56"/>
      <c r="Q20" s="56">
        <f>L20+M20</f>
        <v>16</v>
      </c>
      <c r="R20" s="56"/>
      <c r="S20" s="56">
        <f t="shared" si="2"/>
        <v>16</v>
      </c>
      <c r="T20" s="57" t="s">
        <v>2944</v>
      </c>
    </row>
    <row r="21" spans="1:20" ht="20" customHeight="1">
      <c r="A21" s="58"/>
      <c r="B21" s="59">
        <v>14</v>
      </c>
      <c r="C21" s="70" t="s">
        <v>331</v>
      </c>
      <c r="D21" s="71" t="s">
        <v>482</v>
      </c>
      <c r="E21" s="71" t="s">
        <v>483</v>
      </c>
      <c r="F21" s="73">
        <v>6</v>
      </c>
      <c r="G21" s="74">
        <v>3</v>
      </c>
      <c r="H21" s="63">
        <v>2</v>
      </c>
      <c r="I21" s="63">
        <v>6</v>
      </c>
      <c r="J21" s="63">
        <v>6</v>
      </c>
      <c r="K21" s="64">
        <f t="shared" si="0"/>
        <v>8</v>
      </c>
      <c r="L21" s="65">
        <f>[6]Sheet2!S21</f>
        <v>14</v>
      </c>
      <c r="M21" s="65"/>
      <c r="N21" s="65"/>
      <c r="O21" s="65"/>
      <c r="P21" s="65"/>
      <c r="Q21" s="65">
        <f t="shared" si="1"/>
        <v>14</v>
      </c>
      <c r="R21" s="65"/>
      <c r="S21" s="65">
        <f t="shared" si="2"/>
        <v>14</v>
      </c>
      <c r="T21" s="66" t="s">
        <v>182</v>
      </c>
    </row>
    <row r="22" spans="1:20" ht="20" customHeight="1">
      <c r="A22" s="48"/>
      <c r="B22" s="49">
        <v>15</v>
      </c>
      <c r="C22" s="50" t="s">
        <v>311</v>
      </c>
      <c r="D22" s="51" t="s">
        <v>484</v>
      </c>
      <c r="E22" s="51" t="s">
        <v>61</v>
      </c>
      <c r="F22" s="52">
        <v>4</v>
      </c>
      <c r="G22" s="69">
        <v>3</v>
      </c>
      <c r="H22" s="54">
        <v>1</v>
      </c>
      <c r="I22" s="54">
        <v>2</v>
      </c>
      <c r="J22" s="54">
        <v>3</v>
      </c>
      <c r="K22" s="55">
        <f t="shared" si="0"/>
        <v>2</v>
      </c>
      <c r="L22" s="56">
        <f>[6]Sheet2!S22</f>
        <v>6</v>
      </c>
      <c r="M22" s="56"/>
      <c r="N22" s="56"/>
      <c r="O22" s="56"/>
      <c r="P22" s="56"/>
      <c r="Q22" s="56">
        <f t="shared" si="1"/>
        <v>6</v>
      </c>
      <c r="R22" s="56"/>
      <c r="S22" s="56">
        <f t="shared" si="2"/>
        <v>6</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[6]Sheet2!S23</f>
        <v>0</v>
      </c>
      <c r="M23" s="65"/>
      <c r="N23" s="65"/>
      <c r="O23" s="65"/>
      <c r="P23" s="65"/>
      <c r="Q23" s="65">
        <f t="shared" si="1"/>
        <v>0</v>
      </c>
      <c r="R23" s="65"/>
      <c r="S23" s="65">
        <f t="shared" si="2"/>
        <v>0</v>
      </c>
      <c r="T23" s="78" t="s">
        <v>488</v>
      </c>
    </row>
    <row r="24" spans="1:20" ht="20" customHeight="1">
      <c r="A24" s="48">
        <f>K24</f>
        <v>-3</v>
      </c>
      <c r="B24" s="49">
        <v>17</v>
      </c>
      <c r="C24" s="50" t="s">
        <v>368</v>
      </c>
      <c r="D24" s="51" t="s">
        <v>489</v>
      </c>
      <c r="E24" s="51" t="s">
        <v>490</v>
      </c>
      <c r="F24" s="52">
        <v>3</v>
      </c>
      <c r="G24" s="69">
        <v>4</v>
      </c>
      <c r="H24" s="54"/>
      <c r="I24" s="54">
        <v>1</v>
      </c>
      <c r="J24" s="54"/>
      <c r="K24" s="55">
        <f t="shared" si="0"/>
        <v>-3</v>
      </c>
      <c r="L24" s="56">
        <f>[6]Sheet2!S24</f>
        <v>0</v>
      </c>
      <c r="M24" s="56"/>
      <c r="N24" s="56"/>
      <c r="O24" s="56"/>
      <c r="P24" s="56"/>
      <c r="Q24" s="56">
        <f t="shared" si="1"/>
        <v>0</v>
      </c>
      <c r="R24" s="56"/>
      <c r="S24" s="56">
        <f t="shared" si="2"/>
        <v>0</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[6]Sheet2!S25</f>
        <v>13</v>
      </c>
      <c r="M25" s="65"/>
      <c r="N25" s="65"/>
      <c r="O25" s="65"/>
      <c r="P25" s="65"/>
      <c r="Q25" s="65">
        <f t="shared" si="1"/>
        <v>13</v>
      </c>
      <c r="R25" s="65"/>
      <c r="S25" s="65">
        <f t="shared" si="2"/>
        <v>13</v>
      </c>
      <c r="T25" s="66" t="s">
        <v>182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[6]Sheet2!S26</f>
        <v>10</v>
      </c>
      <c r="M26" s="56"/>
      <c r="N26" s="56"/>
      <c r="O26" s="56"/>
      <c r="P26" s="56"/>
      <c r="Q26" s="56">
        <f t="shared" si="1"/>
        <v>10</v>
      </c>
      <c r="R26" s="56"/>
      <c r="S26" s="56">
        <f t="shared" si="2"/>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[6]Sheet2!S27</f>
        <v>0</v>
      </c>
      <c r="M27" s="65"/>
      <c r="N27" s="65"/>
      <c r="O27" s="65"/>
      <c r="P27" s="65"/>
      <c r="Q27" s="65">
        <f t="shared" si="1"/>
        <v>0</v>
      </c>
      <c r="R27" s="65"/>
      <c r="S27" s="65">
        <f t="shared" si="2"/>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[6]Sheet2!S28</f>
        <v>4</v>
      </c>
      <c r="M28" s="56"/>
      <c r="N28" s="56"/>
      <c r="O28" s="56"/>
      <c r="P28" s="56"/>
      <c r="Q28" s="56">
        <f t="shared" si="1"/>
        <v>4</v>
      </c>
      <c r="R28" s="56"/>
      <c r="S28" s="56">
        <f t="shared" si="2"/>
        <v>4</v>
      </c>
      <c r="T28" s="57"/>
    </row>
    <row r="29" spans="1:20" ht="20" customHeight="1">
      <c r="A29" s="58">
        <f>K29</f>
        <v>-4</v>
      </c>
      <c r="B29" s="59">
        <v>22</v>
      </c>
      <c r="C29" s="70" t="s">
        <v>325</v>
      </c>
      <c r="D29" s="71" t="s">
        <v>498</v>
      </c>
      <c r="E29" s="71" t="s">
        <v>97</v>
      </c>
      <c r="F29" s="73">
        <v>14</v>
      </c>
      <c r="G29" s="74">
        <v>4</v>
      </c>
      <c r="H29" s="63">
        <v>2</v>
      </c>
      <c r="I29" s="63">
        <v>4</v>
      </c>
      <c r="J29" s="63">
        <v>4</v>
      </c>
      <c r="K29" s="64">
        <f t="shared" si="0"/>
        <v>-4</v>
      </c>
      <c r="L29" s="65">
        <f>[6]Sheet2!S29</f>
        <v>10</v>
      </c>
      <c r="M29" s="65"/>
      <c r="N29" s="65"/>
      <c r="O29" s="65"/>
      <c r="P29" s="65"/>
      <c r="Q29" s="65">
        <f t="shared" si="1"/>
        <v>10</v>
      </c>
      <c r="R29" s="65"/>
      <c r="S29" s="65">
        <f t="shared" si="2"/>
        <v>10</v>
      </c>
      <c r="T29" s="78" t="s">
        <v>1053</v>
      </c>
    </row>
    <row r="30" spans="1:20" ht="20" customHeight="1">
      <c r="A30" s="48"/>
      <c r="B30" s="49">
        <v>23</v>
      </c>
      <c r="C30" s="50" t="s">
        <v>375</v>
      </c>
      <c r="D30" s="51" t="s">
        <v>500</v>
      </c>
      <c r="E30" s="51" t="s">
        <v>501</v>
      </c>
      <c r="F30" s="52">
        <v>8</v>
      </c>
      <c r="G30" s="69">
        <v>4</v>
      </c>
      <c r="H30" s="54"/>
      <c r="I30" s="54"/>
      <c r="J30" s="54"/>
      <c r="K30" s="55">
        <f t="shared" si="0"/>
        <v>3</v>
      </c>
      <c r="L30" s="56">
        <f>[6]Sheet2!S30</f>
        <v>11</v>
      </c>
      <c r="M30" s="56"/>
      <c r="N30" s="56"/>
      <c r="O30" s="56"/>
      <c r="P30" s="56"/>
      <c r="Q30" s="56">
        <f t="shared" si="1"/>
        <v>11</v>
      </c>
      <c r="R30" s="56"/>
      <c r="S30" s="56">
        <f t="shared" si="2"/>
        <v>11</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[6]Sheet2!S31</f>
        <v>2</v>
      </c>
      <c r="M31" s="65"/>
      <c r="N31" s="65"/>
      <c r="O31" s="65"/>
      <c r="P31" s="65"/>
      <c r="Q31" s="65">
        <f t="shared" si="1"/>
        <v>2</v>
      </c>
      <c r="R31" s="65"/>
      <c r="S31" s="65">
        <f t="shared" si="2"/>
        <v>2</v>
      </c>
      <c r="T31" s="66" t="s">
        <v>182</v>
      </c>
    </row>
    <row r="32" spans="1:20" ht="20" customHeight="1">
      <c r="A32" s="48">
        <f>K32</f>
        <v>-3</v>
      </c>
      <c r="B32" s="49">
        <v>25</v>
      </c>
      <c r="C32" s="50" t="s">
        <v>380</v>
      </c>
      <c r="D32" s="51" t="s">
        <v>210</v>
      </c>
      <c r="E32" s="51" t="s">
        <v>215</v>
      </c>
      <c r="F32" s="52">
        <v>8</v>
      </c>
      <c r="G32" s="69">
        <v>1</v>
      </c>
      <c r="H32" s="54">
        <v>1</v>
      </c>
      <c r="I32" s="54">
        <v>3</v>
      </c>
      <c r="J32" s="54">
        <v>1</v>
      </c>
      <c r="K32" s="55">
        <f t="shared" si="0"/>
        <v>-3</v>
      </c>
      <c r="L32" s="56">
        <f>[6]Sheet2!S32</f>
        <v>5</v>
      </c>
      <c r="M32" s="56"/>
      <c r="N32" s="56"/>
      <c r="O32" s="56"/>
      <c r="P32" s="56"/>
      <c r="Q32" s="56">
        <f t="shared" si="1"/>
        <v>5</v>
      </c>
      <c r="R32" s="56"/>
      <c r="S32" s="56">
        <f t="shared" si="2"/>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[6]Sheet2!S33</f>
        <v>1</v>
      </c>
      <c r="M33" s="65"/>
      <c r="N33" s="65"/>
      <c r="O33" s="65"/>
      <c r="P33" s="65"/>
      <c r="Q33" s="65">
        <f t="shared" si="1"/>
        <v>1</v>
      </c>
      <c r="R33" s="65"/>
      <c r="S33" s="65">
        <f t="shared" si="2"/>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[6]Sheet2!S34</f>
        <v>4</v>
      </c>
      <c r="M34" s="56"/>
      <c r="N34" s="56"/>
      <c r="O34" s="56"/>
      <c r="P34" s="56"/>
      <c r="Q34" s="56">
        <f t="shared" si="1"/>
        <v>4</v>
      </c>
      <c r="R34" s="56"/>
      <c r="S34" s="56">
        <f t="shared" si="2"/>
        <v>4</v>
      </c>
      <c r="T34" s="57" t="s">
        <v>182</v>
      </c>
    </row>
    <row r="35" spans="1:20" ht="20" customHeight="1">
      <c r="A35" s="58">
        <f>K35</f>
        <v>-2</v>
      </c>
      <c r="B35" s="59">
        <v>28</v>
      </c>
      <c r="C35" s="60" t="s">
        <v>507</v>
      </c>
      <c r="D35" s="61" t="s">
        <v>508</v>
      </c>
      <c r="E35" s="81" t="s">
        <v>509</v>
      </c>
      <c r="F35" s="59">
        <v>2</v>
      </c>
      <c r="G35" s="74">
        <v>1</v>
      </c>
      <c r="H35" s="63"/>
      <c r="I35" s="63"/>
      <c r="J35" s="63"/>
      <c r="K35" s="64">
        <f t="shared" si="0"/>
        <v>-2</v>
      </c>
      <c r="L35" s="65">
        <f>[6]Sheet2!S35</f>
        <v>0</v>
      </c>
      <c r="M35" s="65"/>
      <c r="N35" s="65"/>
      <c r="O35" s="65"/>
      <c r="P35" s="65"/>
      <c r="Q35" s="65">
        <f t="shared" si="1"/>
        <v>0</v>
      </c>
      <c r="R35" s="65"/>
      <c r="S35" s="65">
        <f t="shared" si="2"/>
        <v>0</v>
      </c>
      <c r="T35" s="66"/>
    </row>
    <row r="36" spans="1:20" ht="20" customHeight="1">
      <c r="A36" s="48"/>
      <c r="B36" s="49">
        <v>29</v>
      </c>
      <c r="C36" s="50" t="s">
        <v>326</v>
      </c>
      <c r="D36" s="51" t="s">
        <v>510</v>
      </c>
      <c r="E36" s="51" t="s">
        <v>176</v>
      </c>
      <c r="F36" s="52">
        <v>4</v>
      </c>
      <c r="G36" s="69">
        <v>4</v>
      </c>
      <c r="H36" s="54">
        <v>2</v>
      </c>
      <c r="I36" s="54">
        <v>3</v>
      </c>
      <c r="J36" s="54"/>
      <c r="K36" s="55">
        <f t="shared" si="0"/>
        <v>1</v>
      </c>
      <c r="L36" s="56">
        <f>[6]Sheet2!S36</f>
        <v>5</v>
      </c>
      <c r="M36" s="56"/>
      <c r="N36" s="56"/>
      <c r="O36" s="56"/>
      <c r="P36" s="56"/>
      <c r="Q36" s="56">
        <f t="shared" si="1"/>
        <v>5</v>
      </c>
      <c r="R36" s="56"/>
      <c r="S36" s="56">
        <f t="shared" si="2"/>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[6]Sheet2!S37</f>
        <v>8</v>
      </c>
      <c r="M37" s="65"/>
      <c r="N37" s="65"/>
      <c r="O37" s="65"/>
      <c r="P37" s="65"/>
      <c r="Q37" s="65">
        <f t="shared" si="1"/>
        <v>8</v>
      </c>
      <c r="R37" s="65"/>
      <c r="S37" s="65">
        <f t="shared" si="2"/>
        <v>8</v>
      </c>
      <c r="T37" s="66"/>
    </row>
    <row r="38" spans="1:20" ht="20" customHeight="1">
      <c r="A38" s="48"/>
      <c r="B38" s="49">
        <v>31</v>
      </c>
      <c r="C38" s="50" t="s">
        <v>512</v>
      </c>
      <c r="D38" s="51" t="s">
        <v>513</v>
      </c>
      <c r="E38" s="51" t="s">
        <v>33</v>
      </c>
      <c r="F38" s="52">
        <v>2</v>
      </c>
      <c r="G38" s="69">
        <v>4</v>
      </c>
      <c r="H38" s="54">
        <v>1</v>
      </c>
      <c r="I38" s="54">
        <v>2</v>
      </c>
      <c r="J38" s="54"/>
      <c r="K38" s="55">
        <f t="shared" si="0"/>
        <v>0</v>
      </c>
      <c r="L38" s="56">
        <f>[6]Sheet2!S38</f>
        <v>2</v>
      </c>
      <c r="M38" s="56"/>
      <c r="N38" s="56"/>
      <c r="O38" s="56"/>
      <c r="P38" s="56"/>
      <c r="Q38" s="56">
        <f t="shared" si="1"/>
        <v>2</v>
      </c>
      <c r="R38" s="56"/>
      <c r="S38" s="56">
        <f t="shared" si="2"/>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[6]Sheet2!S39</f>
        <v>12</v>
      </c>
      <c r="M39" s="65"/>
      <c r="N39" s="65"/>
      <c r="O39" s="65"/>
      <c r="P39" s="65"/>
      <c r="Q39" s="65">
        <f t="shared" si="1"/>
        <v>12</v>
      </c>
      <c r="R39" s="65"/>
      <c r="S39" s="65">
        <f t="shared" si="2"/>
        <v>12</v>
      </c>
      <c r="T39" s="66"/>
    </row>
    <row r="40" spans="1:20" ht="20" customHeight="1">
      <c r="A40" s="48"/>
      <c r="B40" s="49">
        <v>33</v>
      </c>
      <c r="C40" s="50" t="s">
        <v>515</v>
      </c>
      <c r="D40" s="51" t="s">
        <v>516</v>
      </c>
      <c r="E40" s="82" t="s">
        <v>517</v>
      </c>
      <c r="F40" s="52">
        <v>2</v>
      </c>
      <c r="G40" s="69">
        <v>2</v>
      </c>
      <c r="H40" s="54">
        <v>1</v>
      </c>
      <c r="I40" s="54">
        <v>1</v>
      </c>
      <c r="J40" s="54"/>
      <c r="K40" s="55">
        <f t="shared" si="0"/>
        <v>0</v>
      </c>
      <c r="L40" s="56">
        <f>[6]Sheet2!S40</f>
        <v>2</v>
      </c>
      <c r="M40" s="56"/>
      <c r="N40" s="56"/>
      <c r="O40" s="56"/>
      <c r="P40" s="56"/>
      <c r="Q40" s="56">
        <f t="shared" si="1"/>
        <v>2</v>
      </c>
      <c r="R40" s="56"/>
      <c r="S40" s="56">
        <f t="shared" si="2"/>
        <v>2</v>
      </c>
      <c r="T40" s="57"/>
    </row>
    <row r="41" spans="1:20" ht="20" customHeight="1">
      <c r="A41" s="58">
        <f>K41</f>
        <v>-2</v>
      </c>
      <c r="B41" s="59">
        <v>34</v>
      </c>
      <c r="C41" s="70" t="s">
        <v>362</v>
      </c>
      <c r="D41" s="71" t="s">
        <v>518</v>
      </c>
      <c r="E41" s="71" t="s">
        <v>165</v>
      </c>
      <c r="F41" s="73">
        <v>4</v>
      </c>
      <c r="G41" s="74">
        <v>4</v>
      </c>
      <c r="H41" s="63" t="s">
        <v>182</v>
      </c>
      <c r="I41" s="63">
        <v>2</v>
      </c>
      <c r="J41" s="63"/>
      <c r="K41" s="64">
        <f t="shared" si="0"/>
        <v>-2</v>
      </c>
      <c r="L41" s="65">
        <f>[6]Sheet2!S41</f>
        <v>2</v>
      </c>
      <c r="M41" s="65"/>
      <c r="N41" s="65"/>
      <c r="O41" s="65"/>
      <c r="P41" s="65"/>
      <c r="Q41" s="65">
        <f t="shared" si="1"/>
        <v>2</v>
      </c>
      <c r="R41" s="65"/>
      <c r="S41" s="65">
        <f t="shared" si="2"/>
        <v>2</v>
      </c>
      <c r="T41" s="66" t="s">
        <v>182</v>
      </c>
    </row>
    <row r="42" spans="1:20" ht="20" customHeight="1">
      <c r="A42" s="48">
        <f>K42</f>
        <v>0</v>
      </c>
      <c r="B42" s="49">
        <v>35</v>
      </c>
      <c r="C42" s="50" t="s">
        <v>519</v>
      </c>
      <c r="D42" s="51" t="s">
        <v>520</v>
      </c>
      <c r="E42" s="51" t="s">
        <v>521</v>
      </c>
      <c r="F42" s="52">
        <v>2</v>
      </c>
      <c r="G42" s="69">
        <v>4</v>
      </c>
      <c r="H42" s="54" t="s">
        <v>182</v>
      </c>
      <c r="I42" s="54" t="s">
        <v>182</v>
      </c>
      <c r="J42" s="54"/>
      <c r="K42" s="55">
        <f t="shared" si="0"/>
        <v>0</v>
      </c>
      <c r="L42" s="56">
        <f>[6]Sheet2!S42</f>
        <v>0</v>
      </c>
      <c r="M42" s="56"/>
      <c r="N42" s="56">
        <v>2</v>
      </c>
      <c r="O42" s="56"/>
      <c r="P42" s="56"/>
      <c r="Q42" s="56">
        <f>N42</f>
        <v>2</v>
      </c>
      <c r="R42" s="56"/>
      <c r="S42" s="56">
        <f t="shared" si="2"/>
        <v>2</v>
      </c>
      <c r="T42" s="57" t="s">
        <v>2945</v>
      </c>
    </row>
    <row r="43" spans="1:20" ht="20" customHeight="1">
      <c r="A43" s="58" t="s">
        <v>182</v>
      </c>
      <c r="B43" s="59">
        <v>36</v>
      </c>
      <c r="C43" s="70" t="s">
        <v>333</v>
      </c>
      <c r="D43" s="83" t="s">
        <v>523</v>
      </c>
      <c r="E43" s="71" t="s">
        <v>92</v>
      </c>
      <c r="F43" s="73">
        <v>8</v>
      </c>
      <c r="G43" s="74">
        <v>1</v>
      </c>
      <c r="H43" s="63">
        <v>3</v>
      </c>
      <c r="I43" s="63">
        <v>5</v>
      </c>
      <c r="J43" s="63">
        <v>2</v>
      </c>
      <c r="K43" s="64">
        <f t="shared" si="0"/>
        <v>2</v>
      </c>
      <c r="L43" s="65">
        <f>[6]Sheet2!S43</f>
        <v>10</v>
      </c>
      <c r="M43" s="65"/>
      <c r="N43" s="65"/>
      <c r="O43" s="65"/>
      <c r="P43" s="65"/>
      <c r="Q43" s="65">
        <f t="shared" si="1"/>
        <v>10</v>
      </c>
      <c r="R43" s="65"/>
      <c r="S43" s="65">
        <f t="shared" si="2"/>
        <v>10</v>
      </c>
      <c r="T43" s="66" t="s">
        <v>182</v>
      </c>
    </row>
    <row r="44" spans="1:20" ht="20" customHeight="1">
      <c r="A44" s="48"/>
      <c r="B44" s="49">
        <v>37</v>
      </c>
      <c r="C44" s="50" t="s">
        <v>247</v>
      </c>
      <c r="D44" s="51" t="s">
        <v>524</v>
      </c>
      <c r="E44" s="51" t="s">
        <v>525</v>
      </c>
      <c r="F44" s="52">
        <v>2</v>
      </c>
      <c r="G44" s="69">
        <v>3</v>
      </c>
      <c r="H44" s="54">
        <v>1</v>
      </c>
      <c r="I44" s="54">
        <v>1</v>
      </c>
      <c r="J44" s="54"/>
      <c r="K44" s="55">
        <f t="shared" si="0"/>
        <v>0</v>
      </c>
      <c r="L44" s="56">
        <f>[6]Sheet2!S44</f>
        <v>2</v>
      </c>
      <c r="M44" s="56"/>
      <c r="N44" s="56"/>
      <c r="O44" s="56"/>
      <c r="P44" s="56"/>
      <c r="Q44" s="56">
        <f t="shared" si="1"/>
        <v>2</v>
      </c>
      <c r="R44" s="56"/>
      <c r="S44" s="56">
        <f t="shared" si="2"/>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[6]Sheet2!S45</f>
        <v>4</v>
      </c>
      <c r="M45" s="65"/>
      <c r="N45" s="65"/>
      <c r="O45" s="65"/>
      <c r="P45" s="65"/>
      <c r="Q45" s="65">
        <f t="shared" si="1"/>
        <v>4</v>
      </c>
      <c r="R45" s="65"/>
      <c r="S45" s="65">
        <f t="shared" si="2"/>
        <v>4</v>
      </c>
      <c r="T45" s="66" t="s">
        <v>182</v>
      </c>
    </row>
    <row r="46" spans="1:20" ht="20" customHeight="1">
      <c r="A46" s="48">
        <f>K46</f>
        <v>-6</v>
      </c>
      <c r="B46" s="49">
        <v>39</v>
      </c>
      <c r="C46" s="50" t="s">
        <v>324</v>
      </c>
      <c r="D46" s="51" t="s">
        <v>527</v>
      </c>
      <c r="E46" s="51" t="s">
        <v>83</v>
      </c>
      <c r="F46" s="52">
        <v>9</v>
      </c>
      <c r="G46" s="69">
        <v>4</v>
      </c>
      <c r="H46" s="54" t="s">
        <v>182</v>
      </c>
      <c r="I46" s="54">
        <v>3</v>
      </c>
      <c r="J46" s="54"/>
      <c r="K46" s="55">
        <f t="shared" si="0"/>
        <v>-6</v>
      </c>
      <c r="L46" s="56">
        <f>[6]Sheet2!S46</f>
        <v>3</v>
      </c>
      <c r="M46" s="56"/>
      <c r="N46" s="56"/>
      <c r="O46" s="56"/>
      <c r="P46" s="56"/>
      <c r="Q46" s="56">
        <f t="shared" si="1"/>
        <v>3</v>
      </c>
      <c r="R46" s="56"/>
      <c r="S46" s="56">
        <f t="shared" si="2"/>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[6]Sheet2!S47</f>
        <v>3</v>
      </c>
      <c r="M47" s="65"/>
      <c r="N47" s="65"/>
      <c r="O47" s="65"/>
      <c r="P47" s="65"/>
      <c r="Q47" s="65">
        <f t="shared" si="1"/>
        <v>3</v>
      </c>
      <c r="R47" s="65"/>
      <c r="S47" s="65">
        <f t="shared" si="2"/>
        <v>3</v>
      </c>
      <c r="T47" s="66"/>
    </row>
    <row r="48" spans="1:20" ht="20" customHeight="1">
      <c r="A48" s="48"/>
      <c r="B48" s="49">
        <v>41</v>
      </c>
      <c r="C48" s="50" t="s">
        <v>532</v>
      </c>
      <c r="D48" s="51" t="s">
        <v>533</v>
      </c>
      <c r="E48" s="51" t="s">
        <v>534</v>
      </c>
      <c r="F48" s="52">
        <v>4</v>
      </c>
      <c r="G48" s="69">
        <v>1</v>
      </c>
      <c r="H48" s="54">
        <v>2</v>
      </c>
      <c r="I48" s="54">
        <v>2</v>
      </c>
      <c r="J48" s="54"/>
      <c r="K48" s="55">
        <f t="shared" si="0"/>
        <v>0</v>
      </c>
      <c r="L48" s="56">
        <f>[6]Sheet2!S48</f>
        <v>4</v>
      </c>
      <c r="M48" s="56"/>
      <c r="N48" s="56"/>
      <c r="O48" s="56"/>
      <c r="P48" s="56"/>
      <c r="Q48" s="56">
        <f t="shared" si="1"/>
        <v>4</v>
      </c>
      <c r="R48" s="56"/>
      <c r="S48" s="56">
        <f t="shared" si="2"/>
        <v>4</v>
      </c>
      <c r="T48" s="57" t="s">
        <v>182</v>
      </c>
    </row>
    <row r="49" spans="1:20" ht="20" customHeight="1">
      <c r="A49" s="58"/>
      <c r="B49" s="59">
        <v>42</v>
      </c>
      <c r="C49" s="60" t="s">
        <v>282</v>
      </c>
      <c r="D49" s="61" t="s">
        <v>535</v>
      </c>
      <c r="E49" s="61" t="s">
        <v>416</v>
      </c>
      <c r="F49" s="59">
        <v>4</v>
      </c>
      <c r="G49" s="74">
        <v>3</v>
      </c>
      <c r="H49" s="63">
        <v>2</v>
      </c>
      <c r="I49" s="63">
        <v>2</v>
      </c>
      <c r="J49" s="63">
        <v>1</v>
      </c>
      <c r="K49" s="64">
        <f t="shared" si="0"/>
        <v>1</v>
      </c>
      <c r="L49" s="65">
        <f>[6]Sheet2!S49</f>
        <v>5</v>
      </c>
      <c r="M49" s="65"/>
      <c r="N49" s="65"/>
      <c r="O49" s="65"/>
      <c r="P49" s="65"/>
      <c r="Q49" s="65">
        <f t="shared" si="1"/>
        <v>5</v>
      </c>
      <c r="R49" s="65"/>
      <c r="S49" s="65">
        <f t="shared" si="2"/>
        <v>5</v>
      </c>
      <c r="T49" s="66" t="s">
        <v>182</v>
      </c>
    </row>
    <row r="50" spans="1:20" ht="20" customHeight="1">
      <c r="A50" s="48">
        <f>K50</f>
        <v>-2</v>
      </c>
      <c r="B50" s="49">
        <v>43</v>
      </c>
      <c r="C50" s="50" t="s">
        <v>291</v>
      </c>
      <c r="D50" s="51" t="s">
        <v>536</v>
      </c>
      <c r="E50" s="82" t="s">
        <v>259</v>
      </c>
      <c r="F50" s="52">
        <v>4</v>
      </c>
      <c r="G50" s="69">
        <v>4</v>
      </c>
      <c r="H50" s="54">
        <v>1</v>
      </c>
      <c r="I50" s="54">
        <v>2</v>
      </c>
      <c r="J50" s="54"/>
      <c r="K50" s="55">
        <f t="shared" si="0"/>
        <v>-2</v>
      </c>
      <c r="L50" s="56">
        <f>[6]Sheet2!S50</f>
        <v>2</v>
      </c>
      <c r="M50" s="56"/>
      <c r="N50" s="56"/>
      <c r="O50" s="56"/>
      <c r="P50" s="56"/>
      <c r="Q50" s="56">
        <f t="shared" si="1"/>
        <v>2</v>
      </c>
      <c r="R50" s="56"/>
      <c r="S50" s="56">
        <f t="shared" si="2"/>
        <v>2</v>
      </c>
      <c r="T50" s="57" t="s">
        <v>182</v>
      </c>
    </row>
    <row r="51" spans="1:20" ht="20" customHeight="1">
      <c r="A51" s="58">
        <f>K51</f>
        <v>-2</v>
      </c>
      <c r="B51" s="59">
        <v>44</v>
      </c>
      <c r="C51" s="70" t="s">
        <v>537</v>
      </c>
      <c r="D51" s="71" t="s">
        <v>538</v>
      </c>
      <c r="E51" s="84" t="s">
        <v>539</v>
      </c>
      <c r="F51" s="73">
        <v>2</v>
      </c>
      <c r="G51" s="74">
        <v>2</v>
      </c>
      <c r="H51" s="63" t="s">
        <v>182</v>
      </c>
      <c r="I51" s="63"/>
      <c r="J51" s="63"/>
      <c r="K51" s="64">
        <f t="shared" si="0"/>
        <v>-2</v>
      </c>
      <c r="L51" s="65">
        <f>[6]Sheet2!S51</f>
        <v>0</v>
      </c>
      <c r="M51" s="65"/>
      <c r="N51" s="65"/>
      <c r="O51" s="65"/>
      <c r="P51" s="65"/>
      <c r="Q51" s="65">
        <f t="shared" si="1"/>
        <v>0</v>
      </c>
      <c r="R51" s="65"/>
      <c r="S51" s="65">
        <f t="shared" si="2"/>
        <v>0</v>
      </c>
      <c r="T51" s="66"/>
    </row>
    <row r="52" spans="1:20" ht="20" customHeight="1">
      <c r="A52" s="48"/>
      <c r="B52" s="49">
        <v>45</v>
      </c>
      <c r="C52" s="50" t="s">
        <v>540</v>
      </c>
      <c r="D52" s="51" t="s">
        <v>541</v>
      </c>
      <c r="E52" s="51" t="s">
        <v>542</v>
      </c>
      <c r="F52" s="52">
        <v>2</v>
      </c>
      <c r="G52" s="69">
        <v>4</v>
      </c>
      <c r="H52" s="54">
        <v>1</v>
      </c>
      <c r="I52" s="54">
        <v>1</v>
      </c>
      <c r="J52" s="54"/>
      <c r="K52" s="55">
        <f t="shared" si="0"/>
        <v>0</v>
      </c>
      <c r="L52" s="56">
        <f>[6]Sheet2!S52</f>
        <v>2</v>
      </c>
      <c r="M52" s="56"/>
      <c r="N52" s="56"/>
      <c r="O52" s="56"/>
      <c r="P52" s="56"/>
      <c r="Q52" s="56">
        <f t="shared" si="1"/>
        <v>2</v>
      </c>
      <c r="R52" s="56"/>
      <c r="S52" s="56">
        <f t="shared" si="2"/>
        <v>2</v>
      </c>
      <c r="T52" s="57" t="s">
        <v>182</v>
      </c>
    </row>
    <row r="53" spans="1:20" ht="20" customHeight="1">
      <c r="A53" s="58" t="s">
        <v>182</v>
      </c>
      <c r="B53" s="59">
        <v>46</v>
      </c>
      <c r="C53" s="70" t="s">
        <v>280</v>
      </c>
      <c r="D53" s="71" t="s">
        <v>543</v>
      </c>
      <c r="E53" s="85" t="s">
        <v>544</v>
      </c>
      <c r="F53" s="73">
        <v>2</v>
      </c>
      <c r="G53" s="74">
        <v>2</v>
      </c>
      <c r="H53" s="63">
        <v>1</v>
      </c>
      <c r="I53" s="63"/>
      <c r="J53" s="63"/>
      <c r="K53" s="64">
        <f t="shared" si="0"/>
        <v>6</v>
      </c>
      <c r="L53" s="65">
        <f>[6]Sheet2!S53</f>
        <v>8</v>
      </c>
      <c r="M53" s="65"/>
      <c r="N53" s="65"/>
      <c r="O53" s="65"/>
      <c r="P53" s="65"/>
      <c r="Q53" s="65">
        <f t="shared" si="1"/>
        <v>8</v>
      </c>
      <c r="R53" s="65"/>
      <c r="S53" s="65">
        <f t="shared" si="2"/>
        <v>8</v>
      </c>
      <c r="T53" s="66" t="s">
        <v>182</v>
      </c>
    </row>
    <row r="54" spans="1:20" ht="20" customHeight="1">
      <c r="A54" s="48">
        <f t="shared" ref="A54:A58" si="3">K54</f>
        <v>-1</v>
      </c>
      <c r="B54" s="49">
        <v>47</v>
      </c>
      <c r="C54" s="50" t="s">
        <v>545</v>
      </c>
      <c r="D54" s="51" t="s">
        <v>546</v>
      </c>
      <c r="E54" s="86" t="s">
        <v>547</v>
      </c>
      <c r="F54" s="52">
        <v>2</v>
      </c>
      <c r="G54" s="69">
        <v>2</v>
      </c>
      <c r="H54" s="54">
        <v>1</v>
      </c>
      <c r="I54" s="54"/>
      <c r="J54" s="54"/>
      <c r="K54" s="55">
        <f t="shared" si="0"/>
        <v>-1</v>
      </c>
      <c r="L54" s="56">
        <f>[6]Sheet2!S54</f>
        <v>1</v>
      </c>
      <c r="M54" s="56"/>
      <c r="N54" s="56"/>
      <c r="O54" s="56"/>
      <c r="P54" s="56"/>
      <c r="Q54" s="56">
        <f t="shared" si="1"/>
        <v>1</v>
      </c>
      <c r="R54" s="56"/>
      <c r="S54" s="56">
        <f t="shared" si="2"/>
        <v>1</v>
      </c>
      <c r="T54" s="57"/>
    </row>
    <row r="55" spans="1:20" ht="20" customHeight="1">
      <c r="A55" s="58">
        <f t="shared" si="3"/>
        <v>-2</v>
      </c>
      <c r="B55" s="59">
        <v>48</v>
      </c>
      <c r="C55" s="70" t="s">
        <v>548</v>
      </c>
      <c r="D55" s="71" t="s">
        <v>549</v>
      </c>
      <c r="E55" s="87" t="s">
        <v>550</v>
      </c>
      <c r="F55" s="73">
        <v>2</v>
      </c>
      <c r="G55" s="74">
        <v>2</v>
      </c>
      <c r="H55" s="63"/>
      <c r="I55" s="63"/>
      <c r="J55" s="63"/>
      <c r="K55" s="64">
        <f t="shared" si="0"/>
        <v>-2</v>
      </c>
      <c r="L55" s="65">
        <f>[6]Sheet2!S55</f>
        <v>0</v>
      </c>
      <c r="M55" s="65"/>
      <c r="N55" s="65"/>
      <c r="O55" s="65"/>
      <c r="P55" s="65"/>
      <c r="Q55" s="65">
        <f t="shared" si="1"/>
        <v>0</v>
      </c>
      <c r="R55" s="65"/>
      <c r="S55" s="65">
        <f t="shared" si="2"/>
        <v>0</v>
      </c>
      <c r="T55" s="66"/>
    </row>
    <row r="56" spans="1:20" ht="20" customHeight="1">
      <c r="A56" s="48">
        <f t="shared" si="3"/>
        <v>-2</v>
      </c>
      <c r="B56" s="49">
        <v>49</v>
      </c>
      <c r="C56" s="50" t="s">
        <v>551</v>
      </c>
      <c r="D56" s="51" t="s">
        <v>552</v>
      </c>
      <c r="E56" s="88" t="s">
        <v>553</v>
      </c>
      <c r="F56" s="52">
        <v>2</v>
      </c>
      <c r="G56" s="69">
        <v>2</v>
      </c>
      <c r="H56" s="54"/>
      <c r="I56" s="54"/>
      <c r="J56" s="54"/>
      <c r="K56" s="55">
        <f t="shared" si="0"/>
        <v>-2</v>
      </c>
      <c r="L56" s="56">
        <f>[6]Sheet2!S56</f>
        <v>0</v>
      </c>
      <c r="M56" s="56"/>
      <c r="N56" s="56"/>
      <c r="O56" s="56"/>
      <c r="P56" s="56"/>
      <c r="Q56" s="56">
        <f t="shared" si="1"/>
        <v>0</v>
      </c>
      <c r="R56" s="56"/>
      <c r="S56" s="56">
        <f t="shared" si="2"/>
        <v>0</v>
      </c>
      <c r="T56" s="57"/>
    </row>
    <row r="57" spans="1:20" ht="20" customHeight="1">
      <c r="A57" s="58">
        <f t="shared" si="3"/>
        <v>-1</v>
      </c>
      <c r="B57" s="59">
        <v>50</v>
      </c>
      <c r="C57" s="70" t="s">
        <v>554</v>
      </c>
      <c r="D57" s="71" t="s">
        <v>555</v>
      </c>
      <c r="E57" s="84" t="s">
        <v>556</v>
      </c>
      <c r="F57" s="73">
        <v>1</v>
      </c>
      <c r="G57" s="74">
        <v>1</v>
      </c>
      <c r="H57" s="63" t="s">
        <v>182</v>
      </c>
      <c r="I57" s="63"/>
      <c r="J57" s="63"/>
      <c r="K57" s="64">
        <f t="shared" si="0"/>
        <v>-1</v>
      </c>
      <c r="L57" s="65">
        <f>[6]Sheet2!S57</f>
        <v>0</v>
      </c>
      <c r="M57" s="65"/>
      <c r="N57" s="65"/>
      <c r="O57" s="65"/>
      <c r="P57" s="65"/>
      <c r="Q57" s="65">
        <f t="shared" si="1"/>
        <v>0</v>
      </c>
      <c r="R57" s="65"/>
      <c r="S57" s="65">
        <f t="shared" si="2"/>
        <v>0</v>
      </c>
      <c r="T57" s="66" t="s">
        <v>182</v>
      </c>
    </row>
    <row r="58" spans="1:20" ht="20" customHeight="1">
      <c r="A58" s="48">
        <f t="shared" si="3"/>
        <v>-2</v>
      </c>
      <c r="B58" s="49">
        <v>51</v>
      </c>
      <c r="C58" s="50" t="s">
        <v>319</v>
      </c>
      <c r="D58" s="51" t="s">
        <v>557</v>
      </c>
      <c r="E58" s="51" t="s">
        <v>4</v>
      </c>
      <c r="F58" s="52">
        <v>4</v>
      </c>
      <c r="G58" s="89">
        <v>2</v>
      </c>
      <c r="H58" s="54" t="s">
        <v>182</v>
      </c>
      <c r="I58" s="54">
        <v>2</v>
      </c>
      <c r="J58" s="54"/>
      <c r="K58" s="55">
        <f t="shared" si="0"/>
        <v>-2</v>
      </c>
      <c r="L58" s="56">
        <f>[6]Sheet2!S58</f>
        <v>2</v>
      </c>
      <c r="M58" s="56"/>
      <c r="N58" s="56"/>
      <c r="O58" s="56"/>
      <c r="P58" s="56"/>
      <c r="Q58" s="56">
        <f t="shared" si="1"/>
        <v>2</v>
      </c>
      <c r="R58" s="56"/>
      <c r="S58" s="56">
        <f t="shared" si="2"/>
        <v>2</v>
      </c>
      <c r="T58" s="57"/>
    </row>
    <row r="59" spans="1:20" ht="20" customHeight="1">
      <c r="A59" s="58"/>
      <c r="B59" s="59">
        <v>52</v>
      </c>
      <c r="C59" s="70" t="s">
        <v>419</v>
      </c>
      <c r="D59" s="71" t="s">
        <v>558</v>
      </c>
      <c r="E59" s="71" t="s">
        <v>559</v>
      </c>
      <c r="F59" s="73">
        <v>4</v>
      </c>
      <c r="G59" s="74">
        <v>2</v>
      </c>
      <c r="H59" s="63">
        <v>2</v>
      </c>
      <c r="I59" s="63">
        <v>2</v>
      </c>
      <c r="J59" s="63"/>
      <c r="K59" s="64">
        <f t="shared" si="0"/>
        <v>5</v>
      </c>
      <c r="L59" s="65">
        <f>[6]Sheet2!S59</f>
        <v>9</v>
      </c>
      <c r="M59" s="65"/>
      <c r="N59" s="65"/>
      <c r="O59" s="65"/>
      <c r="P59" s="65"/>
      <c r="Q59" s="65">
        <f t="shared" si="1"/>
        <v>9</v>
      </c>
      <c r="R59" s="65"/>
      <c r="S59" s="65">
        <f t="shared" si="2"/>
        <v>9</v>
      </c>
      <c r="T59" s="66"/>
    </row>
    <row r="60" spans="1:20" ht="20" customHeight="1">
      <c r="A60" s="48">
        <f>K60</f>
        <v>-1</v>
      </c>
      <c r="B60" s="49">
        <v>53</v>
      </c>
      <c r="C60" s="50" t="s">
        <v>560</v>
      </c>
      <c r="D60" s="51" t="s">
        <v>561</v>
      </c>
      <c r="E60" s="51" t="s">
        <v>562</v>
      </c>
      <c r="F60" s="52">
        <v>2</v>
      </c>
      <c r="G60" s="69">
        <v>2</v>
      </c>
      <c r="H60" s="54">
        <v>1</v>
      </c>
      <c r="I60" s="54" t="s">
        <v>182</v>
      </c>
      <c r="J60" s="54"/>
      <c r="K60" s="55">
        <f t="shared" si="0"/>
        <v>-1</v>
      </c>
      <c r="L60" s="56">
        <f>[6]Sheet2!S60</f>
        <v>1</v>
      </c>
      <c r="M60" s="56"/>
      <c r="N60" s="56"/>
      <c r="O60" s="56"/>
      <c r="P60" s="56"/>
      <c r="Q60" s="56">
        <f t="shared" si="1"/>
        <v>1</v>
      </c>
      <c r="R60" s="56"/>
      <c r="S60" s="56">
        <f t="shared" si="2"/>
        <v>1</v>
      </c>
      <c r="T60" s="57"/>
    </row>
    <row r="61" spans="1:20" ht="20" customHeight="1">
      <c r="A61" s="58">
        <f>K61</f>
        <v>-9</v>
      </c>
      <c r="B61" s="59">
        <v>54</v>
      </c>
      <c r="C61" s="70" t="s">
        <v>279</v>
      </c>
      <c r="D61" s="71" t="s">
        <v>563</v>
      </c>
      <c r="E61" s="84" t="s">
        <v>173</v>
      </c>
      <c r="F61" s="73">
        <v>13</v>
      </c>
      <c r="G61" s="74">
        <v>2</v>
      </c>
      <c r="H61" s="63">
        <v>2</v>
      </c>
      <c r="I61" s="63">
        <v>3</v>
      </c>
      <c r="J61" s="63"/>
      <c r="K61" s="64">
        <f t="shared" si="0"/>
        <v>-9</v>
      </c>
      <c r="L61" s="65">
        <f>[6]Sheet2!S61</f>
        <v>4</v>
      </c>
      <c r="M61" s="65"/>
      <c r="N61" s="65"/>
      <c r="O61" s="65"/>
      <c r="P61" s="65"/>
      <c r="Q61" s="65">
        <f t="shared" si="1"/>
        <v>4</v>
      </c>
      <c r="R61" s="65"/>
      <c r="S61" s="65">
        <f t="shared" si="2"/>
        <v>4</v>
      </c>
      <c r="T61" s="66"/>
    </row>
    <row r="62" spans="1:20" ht="20" customHeight="1">
      <c r="A62" s="48"/>
      <c r="B62" s="49">
        <v>55</v>
      </c>
      <c r="C62" s="50" t="s">
        <v>335</v>
      </c>
      <c r="D62" s="51" t="s">
        <v>565</v>
      </c>
      <c r="E62" s="86" t="s">
        <v>276</v>
      </c>
      <c r="F62" s="52">
        <v>2</v>
      </c>
      <c r="G62" s="69">
        <v>2</v>
      </c>
      <c r="H62" s="54">
        <v>1</v>
      </c>
      <c r="I62" s="54">
        <v>1</v>
      </c>
      <c r="J62" s="54"/>
      <c r="K62" s="55">
        <f t="shared" si="0"/>
        <v>0</v>
      </c>
      <c r="L62" s="56">
        <f>[6]Sheet2!S62</f>
        <v>2</v>
      </c>
      <c r="M62" s="56"/>
      <c r="N62" s="56"/>
      <c r="O62" s="56"/>
      <c r="P62" s="56"/>
      <c r="Q62" s="56">
        <f t="shared" si="1"/>
        <v>2</v>
      </c>
      <c r="R62" s="56"/>
      <c r="S62" s="56">
        <f t="shared" si="2"/>
        <v>2</v>
      </c>
      <c r="T62" s="57"/>
    </row>
    <row r="63" spans="1:20" ht="20" customHeight="1">
      <c r="A63" s="58"/>
      <c r="B63" s="59">
        <v>56</v>
      </c>
      <c r="C63" s="70" t="s">
        <v>366</v>
      </c>
      <c r="D63" s="71" t="s">
        <v>566</v>
      </c>
      <c r="E63" s="71" t="s">
        <v>567</v>
      </c>
      <c r="F63" s="73">
        <v>40</v>
      </c>
      <c r="G63" s="74">
        <v>4</v>
      </c>
      <c r="H63" s="63"/>
      <c r="I63" s="63"/>
      <c r="J63" s="63"/>
      <c r="K63" s="64">
        <f t="shared" si="0"/>
        <v>10</v>
      </c>
      <c r="L63" s="65">
        <f>[6]Sheet2!S63</f>
        <v>50</v>
      </c>
      <c r="M63" s="65"/>
      <c r="N63" s="65"/>
      <c r="O63" s="65"/>
      <c r="P63" s="65"/>
      <c r="Q63" s="65">
        <f t="shared" si="1"/>
        <v>50</v>
      </c>
      <c r="R63" s="65"/>
      <c r="S63" s="65">
        <f t="shared" si="2"/>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[6]Sheet2!S64</f>
        <v>5</v>
      </c>
      <c r="M64" s="56"/>
      <c r="N64" s="56"/>
      <c r="O64" s="56"/>
      <c r="P64" s="56"/>
      <c r="Q64" s="56">
        <f t="shared" si="1"/>
        <v>5</v>
      </c>
      <c r="R64" s="56"/>
      <c r="S64" s="56">
        <f t="shared" si="2"/>
        <v>5</v>
      </c>
      <c r="T64" s="57"/>
    </row>
    <row r="65" spans="1:21" ht="20" customHeight="1">
      <c r="A65" s="58"/>
      <c r="B65" s="59">
        <v>58</v>
      </c>
      <c r="C65" s="70" t="s">
        <v>354</v>
      </c>
      <c r="D65" s="71" t="s">
        <v>569</v>
      </c>
      <c r="E65" s="71" t="s">
        <v>570</v>
      </c>
      <c r="F65" s="73">
        <v>4</v>
      </c>
      <c r="G65" s="74">
        <v>1</v>
      </c>
      <c r="H65" s="63">
        <v>1</v>
      </c>
      <c r="I65" s="63">
        <v>2</v>
      </c>
      <c r="J65" s="63">
        <v>1</v>
      </c>
      <c r="K65" s="64">
        <f t="shared" si="0"/>
        <v>1</v>
      </c>
      <c r="L65" s="65">
        <f>[6]Sheet2!S65</f>
        <v>5</v>
      </c>
      <c r="M65" s="65"/>
      <c r="N65" s="65"/>
      <c r="O65" s="65"/>
      <c r="P65" s="65"/>
      <c r="Q65" s="65">
        <f t="shared" si="1"/>
        <v>5</v>
      </c>
      <c r="R65" s="65"/>
      <c r="S65" s="65">
        <f t="shared" si="2"/>
        <v>5</v>
      </c>
      <c r="T65" s="66"/>
      <c r="U65" s="33" t="s">
        <v>182</v>
      </c>
    </row>
    <row r="66" spans="1:21" ht="20" customHeight="1">
      <c r="A66" s="48"/>
      <c r="B66" s="49">
        <v>59</v>
      </c>
      <c r="C66" s="50" t="s">
        <v>364</v>
      </c>
      <c r="D66" s="51" t="s">
        <v>571</v>
      </c>
      <c r="E66" s="51" t="s">
        <v>572</v>
      </c>
      <c r="F66" s="52">
        <v>12</v>
      </c>
      <c r="G66" s="69">
        <v>1</v>
      </c>
      <c r="H66" s="54">
        <v>2</v>
      </c>
      <c r="I66" s="54">
        <v>8</v>
      </c>
      <c r="J66" s="54">
        <v>12</v>
      </c>
      <c r="K66" s="55">
        <f t="shared" si="0"/>
        <v>9</v>
      </c>
      <c r="L66" s="56">
        <f>[6]Sheet2!S66</f>
        <v>21</v>
      </c>
      <c r="M66" s="56"/>
      <c r="N66" s="56"/>
      <c r="O66" s="56"/>
      <c r="P66" s="56"/>
      <c r="Q66" s="56">
        <f t="shared" si="1"/>
        <v>21</v>
      </c>
      <c r="R66" s="56"/>
      <c r="S66" s="56">
        <f t="shared" si="2"/>
        <v>21</v>
      </c>
      <c r="T66" s="57"/>
    </row>
    <row r="67" spans="1:21" ht="20" customHeight="1">
      <c r="A67" s="58">
        <f>K67</f>
        <v>-2</v>
      </c>
      <c r="B67" s="59">
        <v>60</v>
      </c>
      <c r="C67" s="70" t="s">
        <v>363</v>
      </c>
      <c r="D67" s="71" t="s">
        <v>573</v>
      </c>
      <c r="E67" s="71" t="s">
        <v>167</v>
      </c>
      <c r="F67" s="73">
        <v>16</v>
      </c>
      <c r="G67" s="74">
        <v>2</v>
      </c>
      <c r="H67" s="63">
        <v>3</v>
      </c>
      <c r="I67" s="63">
        <v>5</v>
      </c>
      <c r="J67" s="63">
        <v>6</v>
      </c>
      <c r="K67" s="64">
        <f t="shared" si="0"/>
        <v>-2</v>
      </c>
      <c r="L67" s="65">
        <f>[6]Sheet2!S67</f>
        <v>14</v>
      </c>
      <c r="M67" s="65"/>
      <c r="N67" s="65"/>
      <c r="O67" s="65"/>
      <c r="P67" s="65"/>
      <c r="Q67" s="65">
        <f t="shared" si="1"/>
        <v>14</v>
      </c>
      <c r="R67" s="65"/>
      <c r="S67" s="65">
        <f t="shared" si="2"/>
        <v>14</v>
      </c>
      <c r="T67" s="66"/>
    </row>
    <row r="68" spans="1:21" ht="20" customHeight="1">
      <c r="A68" s="48"/>
      <c r="B68" s="49">
        <v>61</v>
      </c>
      <c r="C68" s="50" t="s">
        <v>575</v>
      </c>
      <c r="D68" s="51" t="s">
        <v>576</v>
      </c>
      <c r="E68" s="51" t="s">
        <v>577</v>
      </c>
      <c r="F68" s="52">
        <v>18</v>
      </c>
      <c r="G68" s="69">
        <v>4</v>
      </c>
      <c r="H68" s="54">
        <v>7</v>
      </c>
      <c r="I68" s="54">
        <v>7</v>
      </c>
      <c r="J68" s="54">
        <v>11</v>
      </c>
      <c r="K68" s="55">
        <f t="shared" si="0"/>
        <v>7</v>
      </c>
      <c r="L68" s="56">
        <f>[6]Sheet2!S68</f>
        <v>25</v>
      </c>
      <c r="M68" s="56"/>
      <c r="N68" s="56"/>
      <c r="O68" s="56"/>
      <c r="P68" s="56"/>
      <c r="Q68" s="56">
        <f t="shared" si="1"/>
        <v>25</v>
      </c>
      <c r="R68" s="56"/>
      <c r="S68" s="56">
        <f t="shared" si="2"/>
        <v>25</v>
      </c>
      <c r="T68" s="57"/>
    </row>
    <row r="69" spans="1:21" ht="20" customHeight="1">
      <c r="A69" s="58">
        <f>K69</f>
        <v>-1</v>
      </c>
      <c r="B69" s="59">
        <v>62</v>
      </c>
      <c r="C69" s="70" t="s">
        <v>390</v>
      </c>
      <c r="D69" s="71" t="s">
        <v>579</v>
      </c>
      <c r="E69" s="71" t="s">
        <v>50</v>
      </c>
      <c r="F69" s="73">
        <v>4</v>
      </c>
      <c r="G69" s="74">
        <v>3</v>
      </c>
      <c r="H69" s="63">
        <v>1</v>
      </c>
      <c r="I69" s="63">
        <v>2</v>
      </c>
      <c r="J69" s="63"/>
      <c r="K69" s="64">
        <f t="shared" si="0"/>
        <v>-1</v>
      </c>
      <c r="L69" s="65">
        <f>[6]Sheet2!S69</f>
        <v>3</v>
      </c>
      <c r="M69" s="65"/>
      <c r="N69" s="65"/>
      <c r="O69" s="65"/>
      <c r="P69" s="65"/>
      <c r="Q69" s="65">
        <f t="shared" si="1"/>
        <v>3</v>
      </c>
      <c r="R69" s="65"/>
      <c r="S69" s="65">
        <f t="shared" si="2"/>
        <v>3</v>
      </c>
      <c r="T69" s="66"/>
    </row>
    <row r="70" spans="1:21" ht="20" customHeight="1">
      <c r="A70" s="48"/>
      <c r="B70" s="49">
        <v>63</v>
      </c>
      <c r="C70" s="50" t="s">
        <v>580</v>
      </c>
      <c r="D70" s="51" t="s">
        <v>581</v>
      </c>
      <c r="E70" s="51" t="s">
        <v>582</v>
      </c>
      <c r="F70" s="52">
        <v>12</v>
      </c>
      <c r="G70" s="69">
        <v>4</v>
      </c>
      <c r="H70" s="54">
        <v>4</v>
      </c>
      <c r="I70" s="54">
        <v>8</v>
      </c>
      <c r="J70" s="54"/>
      <c r="K70" s="55">
        <f t="shared" si="0"/>
        <v>14</v>
      </c>
      <c r="L70" s="56">
        <f>[6]Sheet2!S70</f>
        <v>26</v>
      </c>
      <c r="M70" s="56"/>
      <c r="N70" s="56"/>
      <c r="O70" s="56"/>
      <c r="P70" s="56"/>
      <c r="Q70" s="56">
        <f t="shared" si="1"/>
        <v>26</v>
      </c>
      <c r="R70" s="56"/>
      <c r="S70" s="56">
        <f t="shared" si="2"/>
        <v>26</v>
      </c>
      <c r="T70" s="57"/>
    </row>
    <row r="71" spans="1:21" ht="20" customHeight="1">
      <c r="A71" s="58"/>
      <c r="B71" s="59">
        <v>64</v>
      </c>
      <c r="C71" s="70" t="s">
        <v>355</v>
      </c>
      <c r="D71" s="71" t="s">
        <v>583</v>
      </c>
      <c r="E71" s="71" t="s">
        <v>138</v>
      </c>
      <c r="F71" s="73">
        <v>8</v>
      </c>
      <c r="G71" s="74">
        <v>1</v>
      </c>
      <c r="H71" s="63">
        <v>7</v>
      </c>
      <c r="I71" s="63">
        <v>3</v>
      </c>
      <c r="J71" s="63" t="s">
        <v>182</v>
      </c>
      <c r="K71" s="64">
        <f t="shared" si="0"/>
        <v>2</v>
      </c>
      <c r="L71" s="65">
        <f>[6]Sheet2!S71</f>
        <v>10</v>
      </c>
      <c r="M71" s="65"/>
      <c r="N71" s="65"/>
      <c r="O71" s="65"/>
      <c r="P71" s="65"/>
      <c r="Q71" s="65">
        <f t="shared" si="1"/>
        <v>10</v>
      </c>
      <c r="R71" s="65"/>
      <c r="S71" s="65">
        <f t="shared" si="2"/>
        <v>10</v>
      </c>
      <c r="T71" s="66"/>
    </row>
    <row r="72" spans="1:21" ht="20" customHeight="1">
      <c r="A72" s="48">
        <f t="shared" ref="A72:A80" si="4">K72</f>
        <v>-4</v>
      </c>
      <c r="B72" s="49">
        <v>65</v>
      </c>
      <c r="C72" s="50" t="s">
        <v>584</v>
      </c>
      <c r="D72" s="51" t="s">
        <v>585</v>
      </c>
      <c r="E72" s="51" t="s">
        <v>586</v>
      </c>
      <c r="F72" s="52">
        <v>4</v>
      </c>
      <c r="G72" s="69">
        <v>2</v>
      </c>
      <c r="H72" s="54"/>
      <c r="I72" s="54"/>
      <c r="J72" s="54"/>
      <c r="K72" s="55">
        <f t="shared" ref="K72:K116" si="5">SUM(S72-F72)</f>
        <v>-4</v>
      </c>
      <c r="L72" s="56">
        <f>[6]Sheet2!S72</f>
        <v>0</v>
      </c>
      <c r="M72" s="56"/>
      <c r="N72" s="56"/>
      <c r="O72" s="56"/>
      <c r="P72" s="56"/>
      <c r="Q72" s="56">
        <f t="shared" si="1"/>
        <v>0</v>
      </c>
      <c r="R72" s="56"/>
      <c r="S72" s="56">
        <f t="shared" si="2"/>
        <v>0</v>
      </c>
      <c r="T72" s="57"/>
    </row>
    <row r="73" spans="1:21" ht="20" customHeight="1">
      <c r="A73" s="58">
        <f t="shared" si="4"/>
        <v>-5</v>
      </c>
      <c r="B73" s="59">
        <v>66</v>
      </c>
      <c r="C73" s="70" t="s">
        <v>287</v>
      </c>
      <c r="D73" s="71" t="s">
        <v>587</v>
      </c>
      <c r="E73" s="71" t="s">
        <v>588</v>
      </c>
      <c r="F73" s="73">
        <v>6</v>
      </c>
      <c r="G73" s="74">
        <v>4</v>
      </c>
      <c r="H73" s="63">
        <v>1</v>
      </c>
      <c r="I73" s="63">
        <v>1</v>
      </c>
      <c r="J73" s="63"/>
      <c r="K73" s="64">
        <f t="shared" si="5"/>
        <v>-5</v>
      </c>
      <c r="L73" s="65">
        <f>[6]Sheet2!S73</f>
        <v>2</v>
      </c>
      <c r="M73" s="65"/>
      <c r="N73" s="65"/>
      <c r="O73" s="65"/>
      <c r="P73" s="65"/>
      <c r="Q73" s="65">
        <f t="shared" si="1"/>
        <v>2</v>
      </c>
      <c r="R73" s="65">
        <v>1</v>
      </c>
      <c r="S73" s="65">
        <f>Q73-R73</f>
        <v>1</v>
      </c>
      <c r="T73" s="66" t="s">
        <v>2946</v>
      </c>
    </row>
    <row r="74" spans="1:21" ht="20" customHeight="1">
      <c r="A74" s="48">
        <f t="shared" si="4"/>
        <v>-3</v>
      </c>
      <c r="B74" s="49">
        <v>67</v>
      </c>
      <c r="C74" s="50" t="s">
        <v>302</v>
      </c>
      <c r="D74" s="88" t="s">
        <v>589</v>
      </c>
      <c r="E74" s="88" t="s">
        <v>267</v>
      </c>
      <c r="F74" s="52">
        <v>8</v>
      </c>
      <c r="G74" s="69">
        <v>4</v>
      </c>
      <c r="H74" s="54">
        <v>1</v>
      </c>
      <c r="I74" s="54">
        <v>3</v>
      </c>
      <c r="J74" s="54"/>
      <c r="K74" s="55">
        <f t="shared" si="5"/>
        <v>-3</v>
      </c>
      <c r="L74" s="56">
        <f>[6]Sheet2!S74</f>
        <v>6</v>
      </c>
      <c r="M74" s="56"/>
      <c r="N74" s="56"/>
      <c r="O74" s="56"/>
      <c r="P74" s="56"/>
      <c r="Q74" s="56">
        <f t="shared" ref="Q74:Q137" si="6">L74</f>
        <v>6</v>
      </c>
      <c r="R74" s="56">
        <v>1</v>
      </c>
      <c r="S74" s="56">
        <f>Q74-R74</f>
        <v>5</v>
      </c>
      <c r="T74" s="57" t="s">
        <v>2946</v>
      </c>
    </row>
    <row r="75" spans="1:21" ht="20" customHeight="1">
      <c r="A75" s="58">
        <f t="shared" si="4"/>
        <v>-4</v>
      </c>
      <c r="B75" s="59">
        <v>68</v>
      </c>
      <c r="C75" s="70" t="s">
        <v>590</v>
      </c>
      <c r="D75" s="71" t="s">
        <v>591</v>
      </c>
      <c r="E75" s="71" t="s">
        <v>592</v>
      </c>
      <c r="F75" s="73">
        <v>5</v>
      </c>
      <c r="G75" s="74">
        <v>4</v>
      </c>
      <c r="H75" s="63">
        <v>1</v>
      </c>
      <c r="I75" s="63" t="s">
        <v>182</v>
      </c>
      <c r="J75" s="63"/>
      <c r="K75" s="64">
        <f t="shared" si="5"/>
        <v>-4</v>
      </c>
      <c r="L75" s="65">
        <f>[6]Sheet2!S75</f>
        <v>1</v>
      </c>
      <c r="M75" s="65"/>
      <c r="N75" s="65"/>
      <c r="O75" s="65"/>
      <c r="P75" s="65"/>
      <c r="Q75" s="65">
        <f t="shared" si="6"/>
        <v>1</v>
      </c>
      <c r="R75" s="65"/>
      <c r="S75" s="65">
        <f t="shared" ref="S75:S138" si="7">Q75</f>
        <v>1</v>
      </c>
      <c r="T75" s="66"/>
    </row>
    <row r="76" spans="1:21" ht="20" customHeight="1">
      <c r="A76" s="48">
        <f t="shared" si="4"/>
        <v>-4</v>
      </c>
      <c r="B76" s="49">
        <v>69</v>
      </c>
      <c r="C76" s="90" t="s">
        <v>593</v>
      </c>
      <c r="D76" s="67" t="s">
        <v>594</v>
      </c>
      <c r="E76" s="91" t="s">
        <v>595</v>
      </c>
      <c r="F76" s="68">
        <v>4</v>
      </c>
      <c r="G76" s="69">
        <v>4</v>
      </c>
      <c r="H76" s="54"/>
      <c r="I76" s="54"/>
      <c r="J76" s="54"/>
      <c r="K76" s="55">
        <f t="shared" si="5"/>
        <v>-4</v>
      </c>
      <c r="L76" s="56">
        <f>[6]Sheet2!S76</f>
        <v>0</v>
      </c>
      <c r="M76" s="56"/>
      <c r="N76" s="56"/>
      <c r="O76" s="56"/>
      <c r="P76" s="56"/>
      <c r="Q76" s="56">
        <f t="shared" si="6"/>
        <v>0</v>
      </c>
      <c r="R76" s="56"/>
      <c r="S76" s="56">
        <f t="shared" si="7"/>
        <v>0</v>
      </c>
      <c r="T76" s="57"/>
    </row>
    <row r="77" spans="1:21" ht="20" customHeight="1">
      <c r="A77" s="58" t="s">
        <v>182</v>
      </c>
      <c r="B77" s="59">
        <v>70</v>
      </c>
      <c r="C77" s="70" t="s">
        <v>357</v>
      </c>
      <c r="D77" s="71" t="s">
        <v>596</v>
      </c>
      <c r="E77" s="71" t="s">
        <v>147</v>
      </c>
      <c r="F77" s="73">
        <v>8</v>
      </c>
      <c r="G77" s="74">
        <v>1</v>
      </c>
      <c r="H77" s="63">
        <v>1</v>
      </c>
      <c r="I77" s="63">
        <v>1</v>
      </c>
      <c r="J77" s="63" t="s">
        <v>182</v>
      </c>
      <c r="K77" s="64">
        <f t="shared" si="5"/>
        <v>-6</v>
      </c>
      <c r="L77" s="65">
        <v>2</v>
      </c>
      <c r="M77" s="65"/>
      <c r="N77" s="65" t="s">
        <v>182</v>
      </c>
      <c r="O77" s="65" t="s">
        <v>182</v>
      </c>
      <c r="P77" s="65"/>
      <c r="Q77" s="65">
        <f t="shared" si="6"/>
        <v>2</v>
      </c>
      <c r="R77" s="65"/>
      <c r="S77" s="65">
        <f t="shared" si="7"/>
        <v>2</v>
      </c>
      <c r="T77" s="66"/>
    </row>
    <row r="78" spans="1:21" ht="20" customHeight="1">
      <c r="A78" s="48">
        <f t="shared" si="4"/>
        <v>-8</v>
      </c>
      <c r="B78" s="49">
        <v>71</v>
      </c>
      <c r="C78" s="50" t="s">
        <v>597</v>
      </c>
      <c r="D78" s="51" t="s">
        <v>598</v>
      </c>
      <c r="E78" s="51" t="s">
        <v>599</v>
      </c>
      <c r="F78" s="52">
        <v>16</v>
      </c>
      <c r="G78" s="89">
        <v>4</v>
      </c>
      <c r="H78" s="54">
        <v>3</v>
      </c>
      <c r="I78" s="54">
        <v>4</v>
      </c>
      <c r="J78" s="54">
        <v>1</v>
      </c>
      <c r="K78" s="55">
        <f t="shared" si="5"/>
        <v>-8</v>
      </c>
      <c r="L78" s="56">
        <f>[6]Sheet2!S78</f>
        <v>8</v>
      </c>
      <c r="M78" s="56"/>
      <c r="N78" s="56"/>
      <c r="O78" s="56"/>
      <c r="P78" s="56"/>
      <c r="Q78" s="56">
        <f t="shared" si="6"/>
        <v>8</v>
      </c>
      <c r="R78" s="56"/>
      <c r="S78" s="56">
        <f t="shared" si="7"/>
        <v>8</v>
      </c>
      <c r="T78" s="78" t="s">
        <v>600</v>
      </c>
    </row>
    <row r="79" spans="1:21" ht="20" customHeight="1">
      <c r="A79" s="58">
        <f t="shared" si="4"/>
        <v>-1</v>
      </c>
      <c r="B79" s="59">
        <v>72</v>
      </c>
      <c r="C79" s="70" t="s">
        <v>353</v>
      </c>
      <c r="D79" s="71" t="s">
        <v>601</v>
      </c>
      <c r="E79" s="72" t="s">
        <v>602</v>
      </c>
      <c r="F79" s="73">
        <v>6</v>
      </c>
      <c r="G79" s="74">
        <v>1</v>
      </c>
      <c r="H79" s="63">
        <v>1</v>
      </c>
      <c r="I79" s="63">
        <v>4</v>
      </c>
      <c r="J79" s="63"/>
      <c r="K79" s="64">
        <f t="shared" si="5"/>
        <v>-1</v>
      </c>
      <c r="L79" s="65">
        <f>[6]Sheet2!S79</f>
        <v>5</v>
      </c>
      <c r="M79" s="65"/>
      <c r="N79" s="65"/>
      <c r="O79" s="65"/>
      <c r="P79" s="65"/>
      <c r="Q79" s="65">
        <f t="shared" si="6"/>
        <v>5</v>
      </c>
      <c r="R79" s="65"/>
      <c r="S79" s="65">
        <f t="shared" si="7"/>
        <v>5</v>
      </c>
      <c r="T79" s="66"/>
    </row>
    <row r="80" spans="1:21" ht="20" customHeight="1">
      <c r="A80" s="48">
        <f t="shared" si="4"/>
        <v>-3</v>
      </c>
      <c r="B80" s="49">
        <v>73</v>
      </c>
      <c r="C80" s="50" t="s">
        <v>350</v>
      </c>
      <c r="D80" s="51" t="s">
        <v>603</v>
      </c>
      <c r="E80" s="82" t="s">
        <v>125</v>
      </c>
      <c r="F80" s="52">
        <v>4</v>
      </c>
      <c r="G80" s="69">
        <v>2</v>
      </c>
      <c r="H80" s="54">
        <v>1</v>
      </c>
      <c r="I80" s="54" t="s">
        <v>182</v>
      </c>
      <c r="J80" s="54"/>
      <c r="K80" s="55">
        <f t="shared" si="5"/>
        <v>-3</v>
      </c>
      <c r="L80" s="56">
        <f>[6]Sheet2!S80</f>
        <v>1</v>
      </c>
      <c r="M80" s="56"/>
      <c r="N80" s="56"/>
      <c r="O80" s="56"/>
      <c r="P80" s="56"/>
      <c r="Q80" s="56">
        <f t="shared" si="6"/>
        <v>1</v>
      </c>
      <c r="R80" s="56"/>
      <c r="S80" s="56">
        <f t="shared" si="7"/>
        <v>1</v>
      </c>
      <c r="T80" s="57" t="s">
        <v>182</v>
      </c>
    </row>
    <row r="81" spans="1:20" ht="20" customHeight="1">
      <c r="A81" s="58"/>
      <c r="B81" s="59">
        <v>74</v>
      </c>
      <c r="C81" s="70" t="s">
        <v>346</v>
      </c>
      <c r="D81" s="71" t="s">
        <v>605</v>
      </c>
      <c r="E81" s="71" t="s">
        <v>121</v>
      </c>
      <c r="F81" s="73">
        <v>17</v>
      </c>
      <c r="G81" s="74">
        <v>4</v>
      </c>
      <c r="H81" s="63">
        <v>6</v>
      </c>
      <c r="I81" s="63">
        <v>7</v>
      </c>
      <c r="J81" s="63">
        <v>5</v>
      </c>
      <c r="K81" s="64">
        <f t="shared" si="5"/>
        <v>1</v>
      </c>
      <c r="L81" s="65">
        <f>[6]Sheet2!S81</f>
        <v>18</v>
      </c>
      <c r="M81" s="65"/>
      <c r="N81" s="65"/>
      <c r="O81" s="65"/>
      <c r="P81" s="65"/>
      <c r="Q81" s="65">
        <f t="shared" si="6"/>
        <v>18</v>
      </c>
      <c r="R81" s="65"/>
      <c r="S81" s="65">
        <f t="shared" si="7"/>
        <v>18</v>
      </c>
      <c r="T81" s="66" t="s">
        <v>182</v>
      </c>
    </row>
    <row r="82" spans="1:20" ht="20" customHeight="1">
      <c r="A82" s="48"/>
      <c r="B82" s="49">
        <v>75</v>
      </c>
      <c r="C82" s="50" t="s">
        <v>347</v>
      </c>
      <c r="D82" s="51" t="s">
        <v>606</v>
      </c>
      <c r="E82" s="51" t="s">
        <v>124</v>
      </c>
      <c r="F82" s="52">
        <v>17</v>
      </c>
      <c r="G82" s="69">
        <v>2</v>
      </c>
      <c r="H82" s="54">
        <v>10</v>
      </c>
      <c r="I82" s="54">
        <v>6</v>
      </c>
      <c r="J82" s="54">
        <v>7</v>
      </c>
      <c r="K82" s="55">
        <f t="shared" si="5"/>
        <v>7</v>
      </c>
      <c r="L82" s="56">
        <f>[6]Sheet2!S82</f>
        <v>24</v>
      </c>
      <c r="M82" s="56"/>
      <c r="N82" s="56"/>
      <c r="O82" s="56"/>
      <c r="P82" s="56"/>
      <c r="Q82" s="56">
        <f t="shared" si="6"/>
        <v>24</v>
      </c>
      <c r="R82" s="56"/>
      <c r="S82" s="56">
        <f t="shared" si="7"/>
        <v>24</v>
      </c>
      <c r="T82" s="57"/>
    </row>
    <row r="83" spans="1:20" ht="20" customHeight="1">
      <c r="A83" s="58"/>
      <c r="B83" s="59">
        <v>76</v>
      </c>
      <c r="C83" s="60" t="s">
        <v>348</v>
      </c>
      <c r="D83" s="61" t="s">
        <v>608</v>
      </c>
      <c r="E83" s="61" t="s">
        <v>206</v>
      </c>
      <c r="F83" s="59">
        <v>10</v>
      </c>
      <c r="G83" s="74">
        <v>2</v>
      </c>
      <c r="H83" s="63">
        <v>3</v>
      </c>
      <c r="I83" s="63">
        <v>6</v>
      </c>
      <c r="J83" s="63">
        <v>7</v>
      </c>
      <c r="K83" s="64">
        <f t="shared" si="5"/>
        <v>6</v>
      </c>
      <c r="L83" s="65">
        <f>[6]Sheet2!S83</f>
        <v>16</v>
      </c>
      <c r="M83" s="65">
        <v>1</v>
      </c>
      <c r="N83" s="65"/>
      <c r="O83" s="65"/>
      <c r="P83" s="65"/>
      <c r="Q83" s="65">
        <f>L83+M83</f>
        <v>17</v>
      </c>
      <c r="R83" s="65">
        <v>1</v>
      </c>
      <c r="S83" s="65">
        <f>Q83-R83</f>
        <v>16</v>
      </c>
      <c r="T83" s="66" t="s">
        <v>2947</v>
      </c>
    </row>
    <row r="84" spans="1:20" ht="20" customHeight="1">
      <c r="A84" s="48">
        <f>K84</f>
        <v>-2</v>
      </c>
      <c r="B84" s="49">
        <v>77</v>
      </c>
      <c r="C84" s="50" t="s">
        <v>352</v>
      </c>
      <c r="D84" s="51" t="s">
        <v>610</v>
      </c>
      <c r="E84" s="51" t="s">
        <v>131</v>
      </c>
      <c r="F84" s="52">
        <v>4</v>
      </c>
      <c r="G84" s="69">
        <v>1</v>
      </c>
      <c r="H84" s="54">
        <v>1</v>
      </c>
      <c r="I84" s="54">
        <v>2</v>
      </c>
      <c r="J84" s="54"/>
      <c r="K84" s="55">
        <f t="shared" si="5"/>
        <v>-2</v>
      </c>
      <c r="L84" s="56">
        <f>[6]Sheet2!S84</f>
        <v>2</v>
      </c>
      <c r="M84" s="56"/>
      <c r="N84" s="56"/>
      <c r="O84" s="56"/>
      <c r="P84" s="56"/>
      <c r="Q84" s="56">
        <f t="shared" si="6"/>
        <v>2</v>
      </c>
      <c r="R84" s="56"/>
      <c r="S84" s="56">
        <f t="shared" si="7"/>
        <v>2</v>
      </c>
      <c r="T84" s="57"/>
    </row>
    <row r="85" spans="1:20" ht="20" customHeight="1">
      <c r="A85" s="58" t="s">
        <v>182</v>
      </c>
      <c r="B85" s="59">
        <v>78</v>
      </c>
      <c r="C85" s="70" t="s">
        <v>322</v>
      </c>
      <c r="D85" s="71" t="s">
        <v>611</v>
      </c>
      <c r="E85" s="71" t="s">
        <v>612</v>
      </c>
      <c r="F85" s="73">
        <v>6</v>
      </c>
      <c r="G85" s="74">
        <v>2</v>
      </c>
      <c r="H85" s="63">
        <v>3</v>
      </c>
      <c r="I85" s="63">
        <v>3</v>
      </c>
      <c r="J85" s="63"/>
      <c r="K85" s="64">
        <f t="shared" si="5"/>
        <v>0</v>
      </c>
      <c r="L85" s="65">
        <f>[6]Sheet2!S85</f>
        <v>6</v>
      </c>
      <c r="M85" s="65"/>
      <c r="N85" s="65"/>
      <c r="O85" s="65"/>
      <c r="P85" s="65"/>
      <c r="Q85" s="65">
        <f t="shared" si="6"/>
        <v>6</v>
      </c>
      <c r="R85" s="65"/>
      <c r="S85" s="65">
        <f t="shared" si="7"/>
        <v>6</v>
      </c>
      <c r="T85" s="66"/>
    </row>
    <row r="86" spans="1:20" ht="20" customHeight="1">
      <c r="A86" s="48">
        <f>K86</f>
        <v>-3</v>
      </c>
      <c r="B86" s="49">
        <v>79</v>
      </c>
      <c r="C86" s="50" t="s">
        <v>614</v>
      </c>
      <c r="D86" s="51" t="s">
        <v>615</v>
      </c>
      <c r="E86" s="51" t="s">
        <v>616</v>
      </c>
      <c r="F86" s="52">
        <v>4</v>
      </c>
      <c r="G86" s="69">
        <v>1</v>
      </c>
      <c r="H86" s="54">
        <v>1</v>
      </c>
      <c r="I86" s="54"/>
      <c r="J86" s="54"/>
      <c r="K86" s="55">
        <f t="shared" si="5"/>
        <v>-3</v>
      </c>
      <c r="L86" s="56">
        <f>[6]Sheet2!S86</f>
        <v>1</v>
      </c>
      <c r="M86" s="56"/>
      <c r="N86" s="56"/>
      <c r="O86" s="56"/>
      <c r="P86" s="56"/>
      <c r="Q86" s="56">
        <f t="shared" si="6"/>
        <v>1</v>
      </c>
      <c r="R86" s="56"/>
      <c r="S86" s="56">
        <f t="shared" si="7"/>
        <v>1</v>
      </c>
      <c r="T86" s="57"/>
    </row>
    <row r="87" spans="1:20" ht="20" customHeight="1">
      <c r="A87" s="58"/>
      <c r="B87" s="59">
        <v>80</v>
      </c>
      <c r="C87" s="70" t="s">
        <v>617</v>
      </c>
      <c r="D87" s="71" t="s">
        <v>618</v>
      </c>
      <c r="E87" s="72" t="s">
        <v>619</v>
      </c>
      <c r="F87" s="73">
        <v>10</v>
      </c>
      <c r="G87" s="74">
        <v>4</v>
      </c>
      <c r="H87" s="63">
        <v>5</v>
      </c>
      <c r="I87" s="63">
        <v>5</v>
      </c>
      <c r="J87" s="63"/>
      <c r="K87" s="64">
        <f t="shared" si="5"/>
        <v>0</v>
      </c>
      <c r="L87" s="65">
        <f>[6]Sheet2!S87</f>
        <v>10</v>
      </c>
      <c r="M87" s="65"/>
      <c r="N87" s="65"/>
      <c r="O87" s="65"/>
      <c r="P87" s="65"/>
      <c r="Q87" s="65">
        <f t="shared" si="6"/>
        <v>10</v>
      </c>
      <c r="R87" s="65"/>
      <c r="S87" s="65">
        <f t="shared" si="7"/>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5"/>
        <v>-9</v>
      </c>
      <c r="L88" s="56">
        <f>[6]Sheet2!S88</f>
        <v>1</v>
      </c>
      <c r="M88" s="56"/>
      <c r="N88" s="56"/>
      <c r="O88" s="56"/>
      <c r="P88" s="56"/>
      <c r="Q88" s="56">
        <f t="shared" si="6"/>
        <v>1</v>
      </c>
      <c r="R88" s="56"/>
      <c r="S88" s="56">
        <f t="shared" si="7"/>
        <v>1</v>
      </c>
      <c r="T88" s="57"/>
    </row>
    <row r="89" spans="1:20" ht="20" customHeight="1">
      <c r="A89" s="58">
        <f>K89</f>
        <v>-2</v>
      </c>
      <c r="B89" s="59">
        <v>82</v>
      </c>
      <c r="C89" s="70" t="s">
        <v>623</v>
      </c>
      <c r="D89" s="71" t="s">
        <v>624</v>
      </c>
      <c r="E89" s="71" t="s">
        <v>625</v>
      </c>
      <c r="F89" s="73">
        <v>10</v>
      </c>
      <c r="G89" s="74">
        <v>4</v>
      </c>
      <c r="H89" s="63">
        <v>5</v>
      </c>
      <c r="I89" s="63">
        <v>4</v>
      </c>
      <c r="J89" s="63"/>
      <c r="K89" s="64">
        <f t="shared" si="5"/>
        <v>-2</v>
      </c>
      <c r="L89" s="65">
        <f>[6]Sheet2!S89</f>
        <v>8</v>
      </c>
      <c r="M89" s="65"/>
      <c r="N89" s="65"/>
      <c r="O89" s="65"/>
      <c r="P89" s="65"/>
      <c r="Q89" s="65">
        <f t="shared" si="6"/>
        <v>8</v>
      </c>
      <c r="R89" s="65"/>
      <c r="S89" s="65">
        <f>Q89-R89</f>
        <v>8</v>
      </c>
      <c r="T89" s="66" t="s">
        <v>182</v>
      </c>
    </row>
    <row r="90" spans="1:20" ht="20" customHeight="1">
      <c r="A90" s="48" t="s">
        <v>182</v>
      </c>
      <c r="B90" s="49">
        <v>83</v>
      </c>
      <c r="C90" s="50" t="s">
        <v>626</v>
      </c>
      <c r="D90" s="51" t="s">
        <v>627</v>
      </c>
      <c r="E90" s="51" t="s">
        <v>628</v>
      </c>
      <c r="F90" s="52">
        <v>26</v>
      </c>
      <c r="G90" s="69">
        <v>4</v>
      </c>
      <c r="H90" s="412" t="s">
        <v>629</v>
      </c>
      <c r="I90" s="413"/>
      <c r="J90" s="414"/>
      <c r="K90" s="55">
        <f t="shared" si="5"/>
        <v>1</v>
      </c>
      <c r="L90" s="56">
        <f>[6]Sheet2!S90</f>
        <v>27</v>
      </c>
      <c r="M90" s="56"/>
      <c r="N90" s="56"/>
      <c r="O90" s="56"/>
      <c r="P90" s="56"/>
      <c r="Q90" s="56">
        <f t="shared" si="6"/>
        <v>27</v>
      </c>
      <c r="R90" s="56"/>
      <c r="S90" s="56">
        <f t="shared" si="7"/>
        <v>27</v>
      </c>
      <c r="T90" s="160"/>
    </row>
    <row r="91" spans="1:20" ht="20" customHeight="1">
      <c r="A91" s="58"/>
      <c r="B91" s="59">
        <v>84</v>
      </c>
      <c r="C91" s="70" t="s">
        <v>630</v>
      </c>
      <c r="D91" s="71" t="s">
        <v>631</v>
      </c>
      <c r="E91" s="71" t="s">
        <v>632</v>
      </c>
      <c r="F91" s="73">
        <v>50</v>
      </c>
      <c r="G91" s="74">
        <v>4</v>
      </c>
      <c r="H91" s="63"/>
      <c r="I91" s="63"/>
      <c r="J91" s="63"/>
      <c r="K91" s="64">
        <f t="shared" si="5"/>
        <v>0</v>
      </c>
      <c r="L91" s="65">
        <f>[6]Sheet2!S91</f>
        <v>50</v>
      </c>
      <c r="M91" s="65"/>
      <c r="N91" s="65"/>
      <c r="O91" s="65"/>
      <c r="P91" s="65"/>
      <c r="Q91" s="65">
        <f t="shared" si="6"/>
        <v>50</v>
      </c>
      <c r="R91" s="65"/>
      <c r="S91" s="65">
        <f t="shared" si="7"/>
        <v>50</v>
      </c>
      <c r="T91" s="66"/>
    </row>
    <row r="92" spans="1:20" ht="20" customHeight="1">
      <c r="A92" s="48">
        <f>K92</f>
        <v>-1</v>
      </c>
      <c r="B92" s="49">
        <v>85</v>
      </c>
      <c r="C92" s="50" t="s">
        <v>361</v>
      </c>
      <c r="D92" s="51" t="s">
        <v>633</v>
      </c>
      <c r="E92" s="51" t="s">
        <v>161</v>
      </c>
      <c r="F92" s="52">
        <v>6</v>
      </c>
      <c r="G92" s="69">
        <v>4</v>
      </c>
      <c r="H92" s="54">
        <v>1</v>
      </c>
      <c r="I92" s="54">
        <v>2</v>
      </c>
      <c r="J92" s="54"/>
      <c r="K92" s="55">
        <f t="shared" si="5"/>
        <v>-1</v>
      </c>
      <c r="L92" s="56">
        <f>[6]Sheet2!S92</f>
        <v>5</v>
      </c>
      <c r="M92" s="56"/>
      <c r="N92" s="56"/>
      <c r="O92" s="56"/>
      <c r="P92" s="56"/>
      <c r="Q92" s="56">
        <f t="shared" si="6"/>
        <v>5</v>
      </c>
      <c r="R92" s="56"/>
      <c r="S92" s="56">
        <f t="shared" si="7"/>
        <v>5</v>
      </c>
      <c r="T92" s="57"/>
    </row>
    <row r="93" spans="1:20" ht="20" customHeight="1">
      <c r="A93" s="58">
        <f>K93</f>
        <v>-10</v>
      </c>
      <c r="B93" s="59">
        <v>86</v>
      </c>
      <c r="C93" s="60" t="s">
        <v>635</v>
      </c>
      <c r="D93" s="61" t="s">
        <v>636</v>
      </c>
      <c r="E93" s="79" t="s">
        <v>637</v>
      </c>
      <c r="F93" s="59">
        <v>10</v>
      </c>
      <c r="G93" s="74">
        <v>4</v>
      </c>
      <c r="H93" s="63"/>
      <c r="I93" s="63"/>
      <c r="J93" s="63"/>
      <c r="K93" s="64">
        <f t="shared" si="5"/>
        <v>-10</v>
      </c>
      <c r="L93" s="65">
        <f>[6]Sheet2!S93</f>
        <v>0</v>
      </c>
      <c r="M93" s="65"/>
      <c r="N93" s="65"/>
      <c r="O93" s="65"/>
      <c r="P93" s="65"/>
      <c r="Q93" s="65">
        <f t="shared" si="6"/>
        <v>0</v>
      </c>
      <c r="R93" s="65"/>
      <c r="S93" s="65">
        <f t="shared" si="7"/>
        <v>0</v>
      </c>
      <c r="T93" s="66"/>
    </row>
    <row r="94" spans="1:20" ht="20" customHeight="1">
      <c r="A94" s="48"/>
      <c r="B94" s="49">
        <v>87</v>
      </c>
      <c r="C94" s="50" t="s">
        <v>296</v>
      </c>
      <c r="D94" s="51" t="s">
        <v>638</v>
      </c>
      <c r="E94" s="51" t="s">
        <v>262</v>
      </c>
      <c r="F94" s="52">
        <v>10</v>
      </c>
      <c r="G94" s="89">
        <v>4</v>
      </c>
      <c r="H94" s="54"/>
      <c r="I94" s="54"/>
      <c r="J94" s="54"/>
      <c r="K94" s="55">
        <f t="shared" si="5"/>
        <v>0</v>
      </c>
      <c r="L94" s="56">
        <f>[6]Sheet2!S94</f>
        <v>10</v>
      </c>
      <c r="M94" s="56"/>
      <c r="N94" s="56"/>
      <c r="O94" s="56"/>
      <c r="P94" s="56"/>
      <c r="Q94" s="56">
        <f t="shared" si="6"/>
        <v>10</v>
      </c>
      <c r="R94" s="56"/>
      <c r="S94" s="56">
        <f t="shared" si="7"/>
        <v>10</v>
      </c>
      <c r="T94" s="57"/>
    </row>
    <row r="95" spans="1:20" ht="20" customHeight="1">
      <c r="A95" s="58" t="s">
        <v>182</v>
      </c>
      <c r="B95" s="59">
        <v>88</v>
      </c>
      <c r="C95" s="70" t="s">
        <v>639</v>
      </c>
      <c r="D95" s="71" t="s">
        <v>640</v>
      </c>
      <c r="E95" s="72" t="s">
        <v>641</v>
      </c>
      <c r="F95" s="73">
        <v>10</v>
      </c>
      <c r="G95" s="74">
        <v>4</v>
      </c>
      <c r="H95" s="63" t="s">
        <v>182</v>
      </c>
      <c r="I95" s="63" t="s">
        <v>182</v>
      </c>
      <c r="J95" s="63"/>
      <c r="K95" s="64">
        <f t="shared" si="5"/>
        <v>0</v>
      </c>
      <c r="L95" s="65">
        <f>[6]Sheet2!S95</f>
        <v>10</v>
      </c>
      <c r="M95" s="65"/>
      <c r="N95" s="65"/>
      <c r="O95" s="65"/>
      <c r="P95" s="65"/>
      <c r="Q95" s="65">
        <f t="shared" si="6"/>
        <v>10</v>
      </c>
      <c r="R95" s="65"/>
      <c r="S95" s="65">
        <f t="shared" si="7"/>
        <v>10</v>
      </c>
      <c r="T95" s="66"/>
    </row>
    <row r="96" spans="1:20" ht="20" customHeight="1">
      <c r="A96" s="48"/>
      <c r="B96" s="49">
        <v>89</v>
      </c>
      <c r="C96" s="50" t="s">
        <v>394</v>
      </c>
      <c r="D96" s="51" t="s">
        <v>642</v>
      </c>
      <c r="E96" s="88" t="s">
        <v>643</v>
      </c>
      <c r="F96" s="52">
        <v>10</v>
      </c>
      <c r="G96" s="69">
        <v>4</v>
      </c>
      <c r="H96" s="54">
        <v>5</v>
      </c>
      <c r="I96" s="54">
        <v>5</v>
      </c>
      <c r="J96" s="54"/>
      <c r="K96" s="55">
        <f t="shared" si="5"/>
        <v>1</v>
      </c>
      <c r="L96" s="56">
        <f>[6]Sheet2!S96</f>
        <v>11</v>
      </c>
      <c r="M96" s="56"/>
      <c r="N96" s="56"/>
      <c r="O96" s="56"/>
      <c r="P96" s="56"/>
      <c r="Q96" s="56">
        <f t="shared" si="6"/>
        <v>11</v>
      </c>
      <c r="R96" s="56"/>
      <c r="S96" s="56">
        <f t="shared" si="7"/>
        <v>11</v>
      </c>
      <c r="T96" s="57"/>
    </row>
    <row r="97" spans="1:20" ht="20" customHeight="1">
      <c r="A97" s="58"/>
      <c r="B97" s="59">
        <v>90</v>
      </c>
      <c r="C97" s="70" t="s">
        <v>286</v>
      </c>
      <c r="D97" s="71" t="s">
        <v>644</v>
      </c>
      <c r="E97" s="71" t="s">
        <v>284</v>
      </c>
      <c r="F97" s="73">
        <v>4</v>
      </c>
      <c r="G97" s="62">
        <v>4</v>
      </c>
      <c r="H97" s="63">
        <v>1</v>
      </c>
      <c r="I97" s="63">
        <v>1</v>
      </c>
      <c r="J97" s="63"/>
      <c r="K97" s="64">
        <f t="shared" si="5"/>
        <v>1</v>
      </c>
      <c r="L97" s="65">
        <f>[6]Sheet2!S97</f>
        <v>5</v>
      </c>
      <c r="M97" s="65"/>
      <c r="N97" s="65"/>
      <c r="O97" s="65"/>
      <c r="P97" s="65"/>
      <c r="Q97" s="65">
        <f t="shared" si="6"/>
        <v>5</v>
      </c>
      <c r="R97" s="65"/>
      <c r="S97" s="65">
        <f t="shared" si="7"/>
        <v>5</v>
      </c>
      <c r="T97" s="66"/>
    </row>
    <row r="98" spans="1:20" ht="20" customHeight="1">
      <c r="A98" s="48"/>
      <c r="B98" s="49">
        <v>91</v>
      </c>
      <c r="C98" s="50" t="s">
        <v>645</v>
      </c>
      <c r="D98" s="51" t="s">
        <v>646</v>
      </c>
      <c r="E98" s="51" t="s">
        <v>647</v>
      </c>
      <c r="F98" s="52">
        <v>10</v>
      </c>
      <c r="G98" s="89">
        <v>4</v>
      </c>
      <c r="H98" s="54" t="s">
        <v>182</v>
      </c>
      <c r="I98" s="54" t="s">
        <v>182</v>
      </c>
      <c r="J98" s="54"/>
      <c r="K98" s="55">
        <f t="shared" si="5"/>
        <v>0</v>
      </c>
      <c r="L98" s="56">
        <f>[6]Sheet2!S98</f>
        <v>10</v>
      </c>
      <c r="M98" s="56"/>
      <c r="N98" s="56"/>
      <c r="O98" s="56"/>
      <c r="P98" s="56"/>
      <c r="Q98" s="56">
        <f t="shared" si="6"/>
        <v>10</v>
      </c>
      <c r="R98" s="56"/>
      <c r="S98" s="56">
        <f t="shared" si="7"/>
        <v>10</v>
      </c>
      <c r="T98" s="57"/>
    </row>
    <row r="99" spans="1:20" ht="20" customHeight="1">
      <c r="A99" s="58"/>
      <c r="B99" s="59">
        <v>92</v>
      </c>
      <c r="C99" s="70" t="s">
        <v>648</v>
      </c>
      <c r="D99" s="71" t="s">
        <v>649</v>
      </c>
      <c r="E99" s="87" t="s">
        <v>650</v>
      </c>
      <c r="F99" s="73">
        <v>6</v>
      </c>
      <c r="G99" s="74">
        <v>4</v>
      </c>
      <c r="H99" s="63">
        <v>4</v>
      </c>
      <c r="I99" s="63">
        <v>7</v>
      </c>
      <c r="J99" s="63">
        <v>8</v>
      </c>
      <c r="K99" s="64">
        <f t="shared" si="5"/>
        <v>14</v>
      </c>
      <c r="L99" s="65">
        <f>[6]Sheet2!S99</f>
        <v>20</v>
      </c>
      <c r="M99" s="65"/>
      <c r="N99" s="65"/>
      <c r="O99" s="65"/>
      <c r="P99" s="65"/>
      <c r="Q99" s="65">
        <f t="shared" si="6"/>
        <v>20</v>
      </c>
      <c r="R99" s="65"/>
      <c r="S99" s="65">
        <f t="shared" si="7"/>
        <v>20</v>
      </c>
      <c r="T99" s="66" t="s">
        <v>182</v>
      </c>
    </row>
    <row r="100" spans="1:20" ht="20" customHeight="1">
      <c r="A100" s="48"/>
      <c r="B100" s="49">
        <v>93</v>
      </c>
      <c r="C100" s="50" t="s">
        <v>651</v>
      </c>
      <c r="D100" s="51" t="s">
        <v>652</v>
      </c>
      <c r="E100" s="51" t="s">
        <v>653</v>
      </c>
      <c r="F100" s="52">
        <v>4</v>
      </c>
      <c r="G100" s="69">
        <v>4</v>
      </c>
      <c r="H100" s="54">
        <v>2</v>
      </c>
      <c r="I100" s="54">
        <v>2</v>
      </c>
      <c r="J100" s="54"/>
      <c r="K100" s="55">
        <f t="shared" si="5"/>
        <v>0</v>
      </c>
      <c r="L100" s="56">
        <f>[6]Sheet2!S100</f>
        <v>4</v>
      </c>
      <c r="M100" s="56"/>
      <c r="N100" s="56"/>
      <c r="O100" s="56"/>
      <c r="P100" s="56"/>
      <c r="Q100" s="56">
        <f t="shared" si="6"/>
        <v>4</v>
      </c>
      <c r="R100" s="56"/>
      <c r="S100" s="56">
        <f t="shared" si="7"/>
        <v>4</v>
      </c>
      <c r="T100" s="57"/>
    </row>
    <row r="101" spans="1:20" ht="20" customHeight="1">
      <c r="A101" s="58" t="s">
        <v>182</v>
      </c>
      <c r="B101" s="59">
        <v>94</v>
      </c>
      <c r="C101" s="70" t="s">
        <v>654</v>
      </c>
      <c r="D101" s="71" t="s">
        <v>655</v>
      </c>
      <c r="E101" s="71" t="s">
        <v>656</v>
      </c>
      <c r="F101" s="73">
        <v>2</v>
      </c>
      <c r="G101" s="62">
        <v>2</v>
      </c>
      <c r="H101" s="63">
        <v>1</v>
      </c>
      <c r="I101" s="63"/>
      <c r="J101" s="63"/>
      <c r="K101" s="64">
        <f t="shared" si="5"/>
        <v>1</v>
      </c>
      <c r="L101" s="65">
        <f>[6]Sheet2!S101</f>
        <v>3</v>
      </c>
      <c r="M101" s="65"/>
      <c r="N101" s="65"/>
      <c r="O101" s="65"/>
      <c r="P101" s="65"/>
      <c r="Q101" s="65">
        <f t="shared" si="6"/>
        <v>3</v>
      </c>
      <c r="R101" s="65"/>
      <c r="S101" s="65">
        <f t="shared" si="7"/>
        <v>3</v>
      </c>
      <c r="T101" s="66"/>
    </row>
    <row r="102" spans="1:20" ht="20" customHeight="1">
      <c r="A102" s="48">
        <f t="shared" ref="A102:A106" si="8">K102</f>
        <v>-3</v>
      </c>
      <c r="B102" s="49">
        <v>95</v>
      </c>
      <c r="C102" s="50" t="s">
        <v>657</v>
      </c>
      <c r="D102" s="51" t="s">
        <v>658</v>
      </c>
      <c r="E102" s="93" t="s">
        <v>258</v>
      </c>
      <c r="F102" s="52">
        <v>4</v>
      </c>
      <c r="G102" s="69">
        <v>4</v>
      </c>
      <c r="H102" s="54">
        <v>1</v>
      </c>
      <c r="I102" s="54" t="s">
        <v>182</v>
      </c>
      <c r="J102" s="54"/>
      <c r="K102" s="55">
        <f t="shared" si="5"/>
        <v>-3</v>
      </c>
      <c r="L102" s="56">
        <f>[6]Sheet2!S102</f>
        <v>1</v>
      </c>
      <c r="M102" s="56"/>
      <c r="N102" s="56"/>
      <c r="O102" s="56"/>
      <c r="P102" s="56"/>
      <c r="Q102" s="56">
        <f t="shared" si="6"/>
        <v>1</v>
      </c>
      <c r="R102" s="56"/>
      <c r="S102" s="56">
        <f t="shared" si="7"/>
        <v>1</v>
      </c>
      <c r="T102" s="57" t="s">
        <v>182</v>
      </c>
    </row>
    <row r="103" spans="1:20" ht="20" customHeight="1">
      <c r="A103" s="58">
        <f t="shared" si="8"/>
        <v>-4</v>
      </c>
      <c r="B103" s="59">
        <v>96</v>
      </c>
      <c r="C103" s="60" t="s">
        <v>659</v>
      </c>
      <c r="D103" s="61" t="s">
        <v>660</v>
      </c>
      <c r="E103" s="61" t="s">
        <v>661</v>
      </c>
      <c r="F103" s="73">
        <v>4</v>
      </c>
      <c r="G103" s="74">
        <v>1</v>
      </c>
      <c r="H103" s="63" t="s">
        <v>182</v>
      </c>
      <c r="I103" s="63" t="s">
        <v>182</v>
      </c>
      <c r="J103" s="63"/>
      <c r="K103" s="64">
        <f t="shared" si="5"/>
        <v>-4</v>
      </c>
      <c r="L103" s="65">
        <f>[6]Sheet2!S103</f>
        <v>0</v>
      </c>
      <c r="M103" s="65"/>
      <c r="N103" s="65"/>
      <c r="O103" s="65"/>
      <c r="P103" s="65"/>
      <c r="Q103" s="65">
        <f t="shared" si="6"/>
        <v>0</v>
      </c>
      <c r="R103" s="65"/>
      <c r="S103" s="65">
        <f t="shared" si="7"/>
        <v>0</v>
      </c>
      <c r="T103" s="66"/>
    </row>
    <row r="104" spans="1:20" ht="20" customHeight="1">
      <c r="A104" s="48">
        <f t="shared" si="8"/>
        <v>-3</v>
      </c>
      <c r="B104" s="49">
        <v>97</v>
      </c>
      <c r="C104" s="50" t="s">
        <v>290</v>
      </c>
      <c r="D104" s="51" t="s">
        <v>662</v>
      </c>
      <c r="E104" s="82" t="s">
        <v>42</v>
      </c>
      <c r="F104" s="52">
        <v>3</v>
      </c>
      <c r="G104" s="69">
        <v>2</v>
      </c>
      <c r="H104" s="54" t="s">
        <v>182</v>
      </c>
      <c r="I104" s="54" t="s">
        <v>182</v>
      </c>
      <c r="J104" s="54"/>
      <c r="K104" s="55">
        <f t="shared" si="5"/>
        <v>-3</v>
      </c>
      <c r="L104" s="56">
        <f>[6]Sheet2!S104</f>
        <v>0</v>
      </c>
      <c r="M104" s="56"/>
      <c r="N104" s="56"/>
      <c r="O104" s="56"/>
      <c r="P104" s="56"/>
      <c r="Q104" s="56">
        <f t="shared" si="6"/>
        <v>0</v>
      </c>
      <c r="R104" s="56"/>
      <c r="S104" s="56">
        <f t="shared" si="7"/>
        <v>0</v>
      </c>
      <c r="T104" s="57"/>
    </row>
    <row r="105" spans="1:20" ht="20" customHeight="1">
      <c r="A105" s="58">
        <f t="shared" si="8"/>
        <v>-1</v>
      </c>
      <c r="B105" s="59">
        <v>98</v>
      </c>
      <c r="C105" s="70" t="s">
        <v>292</v>
      </c>
      <c r="D105" s="71" t="s">
        <v>663</v>
      </c>
      <c r="E105" s="71" t="s">
        <v>34</v>
      </c>
      <c r="F105" s="73">
        <v>4</v>
      </c>
      <c r="G105" s="74">
        <v>2</v>
      </c>
      <c r="H105" s="63">
        <v>2</v>
      </c>
      <c r="I105" s="63">
        <v>1</v>
      </c>
      <c r="J105" s="63"/>
      <c r="K105" s="64">
        <f t="shared" si="5"/>
        <v>-1</v>
      </c>
      <c r="L105" s="65">
        <f>[6]Sheet2!S105</f>
        <v>3</v>
      </c>
      <c r="M105" s="65"/>
      <c r="N105" s="65"/>
      <c r="O105" s="65"/>
      <c r="P105" s="65"/>
      <c r="Q105" s="65">
        <f t="shared" si="6"/>
        <v>3</v>
      </c>
      <c r="R105" s="65"/>
      <c r="S105" s="65">
        <f t="shared" si="7"/>
        <v>3</v>
      </c>
      <c r="T105" s="66"/>
    </row>
    <row r="106" spans="1:20" ht="20" customHeight="1">
      <c r="A106" s="48">
        <f t="shared" si="8"/>
        <v>-2</v>
      </c>
      <c r="B106" s="49">
        <v>99</v>
      </c>
      <c r="C106" s="50" t="s">
        <v>343</v>
      </c>
      <c r="D106" s="51" t="s">
        <v>664</v>
      </c>
      <c r="E106" s="51" t="s">
        <v>111</v>
      </c>
      <c r="F106" s="52">
        <v>4</v>
      </c>
      <c r="G106" s="69">
        <v>1</v>
      </c>
      <c r="H106" s="54">
        <v>1</v>
      </c>
      <c r="I106" s="54">
        <v>1</v>
      </c>
      <c r="J106" s="54"/>
      <c r="K106" s="55">
        <f t="shared" si="5"/>
        <v>-2</v>
      </c>
      <c r="L106" s="56">
        <f>[6]Sheet2!S106</f>
        <v>2</v>
      </c>
      <c r="M106" s="56"/>
      <c r="N106" s="56"/>
      <c r="O106" s="56"/>
      <c r="P106" s="56"/>
      <c r="Q106" s="56">
        <f t="shared" si="6"/>
        <v>2</v>
      </c>
      <c r="R106" s="56"/>
      <c r="S106" s="56">
        <f t="shared" si="7"/>
        <v>2</v>
      </c>
      <c r="T106" s="57"/>
    </row>
    <row r="107" spans="1:20" ht="20" customHeight="1">
      <c r="A107" s="58"/>
      <c r="B107" s="59">
        <v>100</v>
      </c>
      <c r="C107" s="60" t="s">
        <v>248</v>
      </c>
      <c r="D107" s="79" t="s">
        <v>665</v>
      </c>
      <c r="E107" s="61" t="s">
        <v>666</v>
      </c>
      <c r="F107" s="59">
        <v>4</v>
      </c>
      <c r="G107" s="74">
        <v>3</v>
      </c>
      <c r="H107" s="63">
        <v>1</v>
      </c>
      <c r="I107" s="63">
        <v>3</v>
      </c>
      <c r="J107" s="63"/>
      <c r="K107" s="64">
        <f t="shared" si="5"/>
        <v>1</v>
      </c>
      <c r="L107" s="65">
        <f>[6]Sheet2!S107</f>
        <v>5</v>
      </c>
      <c r="M107" s="65"/>
      <c r="N107" s="65"/>
      <c r="O107" s="65"/>
      <c r="P107" s="65"/>
      <c r="Q107" s="65">
        <f t="shared" si="6"/>
        <v>5</v>
      </c>
      <c r="R107" s="65"/>
      <c r="S107" s="65">
        <f t="shared" si="7"/>
        <v>5</v>
      </c>
      <c r="T107" s="66"/>
    </row>
    <row r="108" spans="1:20" ht="20" customHeight="1">
      <c r="A108" s="48"/>
      <c r="B108" s="49">
        <v>101</v>
      </c>
      <c r="C108" s="50" t="s">
        <v>281</v>
      </c>
      <c r="D108" s="51" t="s">
        <v>668</v>
      </c>
      <c r="E108" s="51" t="s">
        <v>669</v>
      </c>
      <c r="F108" s="52">
        <v>4</v>
      </c>
      <c r="G108" s="69">
        <v>2</v>
      </c>
      <c r="H108" s="54">
        <v>2</v>
      </c>
      <c r="I108" s="54">
        <v>2</v>
      </c>
      <c r="J108" s="54" t="s">
        <v>182</v>
      </c>
      <c r="K108" s="55">
        <f t="shared" si="5"/>
        <v>0</v>
      </c>
      <c r="L108" s="56">
        <f>[6]Sheet2!S108</f>
        <v>4</v>
      </c>
      <c r="M108" s="56"/>
      <c r="N108" s="56"/>
      <c r="O108" s="56"/>
      <c r="P108" s="56"/>
      <c r="Q108" s="56">
        <f t="shared" si="6"/>
        <v>4</v>
      </c>
      <c r="R108" s="56"/>
      <c r="S108" s="56">
        <f t="shared" si="7"/>
        <v>4</v>
      </c>
      <c r="T108" s="57"/>
    </row>
    <row r="109" spans="1:20" ht="20" customHeight="1">
      <c r="A109" s="58" t="s">
        <v>182</v>
      </c>
      <c r="B109" s="59">
        <v>102</v>
      </c>
      <c r="C109" s="70" t="s">
        <v>344</v>
      </c>
      <c r="D109" s="71" t="s">
        <v>670</v>
      </c>
      <c r="E109" s="72" t="s">
        <v>671</v>
      </c>
      <c r="F109" s="73">
        <v>18</v>
      </c>
      <c r="G109" s="74">
        <v>1</v>
      </c>
      <c r="H109" s="63">
        <v>6</v>
      </c>
      <c r="I109" s="63">
        <v>6</v>
      </c>
      <c r="J109" s="63">
        <v>8</v>
      </c>
      <c r="K109" s="64">
        <f t="shared" si="5"/>
        <v>1</v>
      </c>
      <c r="L109" s="65">
        <f>[6]Sheet2!S109</f>
        <v>20</v>
      </c>
      <c r="M109" s="65"/>
      <c r="N109" s="65"/>
      <c r="O109" s="65"/>
      <c r="P109" s="65"/>
      <c r="Q109" s="65">
        <f t="shared" si="6"/>
        <v>20</v>
      </c>
      <c r="R109" s="65">
        <v>1</v>
      </c>
      <c r="S109" s="65">
        <f>Q109-R109</f>
        <v>19</v>
      </c>
      <c r="T109" s="247" t="s">
        <v>2948</v>
      </c>
    </row>
    <row r="110" spans="1:20" ht="20" customHeight="1">
      <c r="A110" s="48">
        <f>K110</f>
        <v>-2</v>
      </c>
      <c r="B110" s="49">
        <v>103</v>
      </c>
      <c r="C110" s="50" t="s">
        <v>356</v>
      </c>
      <c r="D110" s="51" t="s">
        <v>672</v>
      </c>
      <c r="E110" s="51" t="s">
        <v>146</v>
      </c>
      <c r="F110" s="52">
        <v>6</v>
      </c>
      <c r="G110" s="69">
        <v>2</v>
      </c>
      <c r="H110" s="54">
        <v>1</v>
      </c>
      <c r="I110" s="54">
        <v>1</v>
      </c>
      <c r="J110" s="54">
        <v>2</v>
      </c>
      <c r="K110" s="55">
        <f t="shared" si="5"/>
        <v>-2</v>
      </c>
      <c r="L110" s="56">
        <f>[6]Sheet2!S110</f>
        <v>4</v>
      </c>
      <c r="M110" s="56"/>
      <c r="N110" s="56"/>
      <c r="O110" s="56"/>
      <c r="P110" s="56"/>
      <c r="Q110" s="56">
        <f t="shared" si="6"/>
        <v>4</v>
      </c>
      <c r="R110" s="56"/>
      <c r="S110" s="56">
        <f t="shared" si="7"/>
        <v>4</v>
      </c>
      <c r="T110" s="57"/>
    </row>
    <row r="111" spans="1:20" ht="20" customHeight="1">
      <c r="A111" s="58">
        <f>K111</f>
        <v>-29</v>
      </c>
      <c r="B111" s="59">
        <v>104</v>
      </c>
      <c r="C111" s="70" t="s">
        <v>293</v>
      </c>
      <c r="D111" s="71" t="s">
        <v>674</v>
      </c>
      <c r="E111" s="83" t="s">
        <v>35</v>
      </c>
      <c r="F111" s="73">
        <v>63</v>
      </c>
      <c r="G111" s="74">
        <v>2</v>
      </c>
      <c r="H111" s="63"/>
      <c r="I111" s="63"/>
      <c r="J111" s="63"/>
      <c r="K111" s="64">
        <f t="shared" si="5"/>
        <v>-29</v>
      </c>
      <c r="L111" s="65">
        <f>[6]Sheet2!S111</f>
        <v>34</v>
      </c>
      <c r="M111" s="65"/>
      <c r="N111" s="65"/>
      <c r="O111" s="65"/>
      <c r="P111" s="65"/>
      <c r="Q111" s="65">
        <f t="shared" si="6"/>
        <v>34</v>
      </c>
      <c r="R111" s="65"/>
      <c r="S111" s="65">
        <f t="shared" si="7"/>
        <v>34</v>
      </c>
      <c r="T111" s="66"/>
    </row>
    <row r="112" spans="1:20" ht="20" customHeight="1">
      <c r="A112" s="48">
        <f>K112</f>
        <v>-6</v>
      </c>
      <c r="B112" s="49">
        <v>105</v>
      </c>
      <c r="C112" s="50" t="s">
        <v>396</v>
      </c>
      <c r="D112" s="51" t="s">
        <v>675</v>
      </c>
      <c r="E112" s="51" t="s">
        <v>20</v>
      </c>
      <c r="F112" s="52">
        <v>27</v>
      </c>
      <c r="G112" s="69">
        <v>2</v>
      </c>
      <c r="H112" s="54"/>
      <c r="I112" s="54"/>
      <c r="J112" s="54"/>
      <c r="K112" s="55">
        <f t="shared" si="5"/>
        <v>-6</v>
      </c>
      <c r="L112" s="56">
        <f>[6]Sheet2!S112</f>
        <v>21</v>
      </c>
      <c r="M112" s="56"/>
      <c r="N112" s="56"/>
      <c r="O112" s="56"/>
      <c r="P112" s="56"/>
      <c r="Q112" s="56">
        <f t="shared" si="6"/>
        <v>21</v>
      </c>
      <c r="R112" s="56"/>
      <c r="S112" s="56">
        <f t="shared" si="7"/>
        <v>21</v>
      </c>
      <c r="T112" s="57"/>
    </row>
    <row r="113" spans="1:20" ht="20" customHeight="1">
      <c r="A113" s="58"/>
      <c r="B113" s="59">
        <v>106</v>
      </c>
      <c r="C113" s="70" t="s">
        <v>398</v>
      </c>
      <c r="D113" s="71" t="s">
        <v>677</v>
      </c>
      <c r="E113" s="71" t="s">
        <v>25</v>
      </c>
      <c r="F113" s="73">
        <v>16</v>
      </c>
      <c r="G113" s="74">
        <v>2</v>
      </c>
      <c r="H113" s="63"/>
      <c r="I113" s="63"/>
      <c r="J113" s="63"/>
      <c r="K113" s="64">
        <f t="shared" si="5"/>
        <v>15</v>
      </c>
      <c r="L113" s="65">
        <v>31</v>
      </c>
      <c r="M113" s="65"/>
      <c r="N113" s="65"/>
      <c r="O113" s="65"/>
      <c r="P113" s="65"/>
      <c r="Q113" s="65">
        <f t="shared" si="6"/>
        <v>31</v>
      </c>
      <c r="R113" s="65"/>
      <c r="S113" s="65">
        <f t="shared" si="7"/>
        <v>31</v>
      </c>
      <c r="T113" s="66"/>
    </row>
    <row r="114" spans="1:20" ht="20" customHeight="1">
      <c r="A114" s="48"/>
      <c r="B114" s="49">
        <v>107</v>
      </c>
      <c r="C114" s="50" t="s">
        <v>294</v>
      </c>
      <c r="D114" s="51" t="s">
        <v>679</v>
      </c>
      <c r="E114" s="51" t="s">
        <v>37</v>
      </c>
      <c r="F114" s="52">
        <v>105</v>
      </c>
      <c r="G114" s="89">
        <v>4</v>
      </c>
      <c r="H114" s="54"/>
      <c r="I114" s="54"/>
      <c r="J114" s="54"/>
      <c r="K114" s="55">
        <f t="shared" si="5"/>
        <v>6</v>
      </c>
      <c r="L114" s="56">
        <f>[6]Sheet2!S114</f>
        <v>111</v>
      </c>
      <c r="M114" s="56"/>
      <c r="N114" s="56"/>
      <c r="O114" s="56"/>
      <c r="P114" s="56"/>
      <c r="Q114" s="56">
        <f t="shared" si="6"/>
        <v>111</v>
      </c>
      <c r="R114" s="56"/>
      <c r="S114" s="56">
        <f t="shared" si="7"/>
        <v>111</v>
      </c>
      <c r="T114" s="57"/>
    </row>
    <row r="115" spans="1:20" ht="20" customHeight="1">
      <c r="A115" s="58"/>
      <c r="B115" s="59">
        <v>108</v>
      </c>
      <c r="C115" s="70" t="s">
        <v>295</v>
      </c>
      <c r="D115" s="71" t="s">
        <v>680</v>
      </c>
      <c r="E115" s="71" t="s">
        <v>38</v>
      </c>
      <c r="F115" s="73">
        <v>63</v>
      </c>
      <c r="G115" s="62">
        <v>4</v>
      </c>
      <c r="H115" s="63"/>
      <c r="I115" s="63"/>
      <c r="J115" s="63"/>
      <c r="K115" s="64">
        <f t="shared" si="5"/>
        <v>0</v>
      </c>
      <c r="L115" s="65">
        <f>[6]Sheet2!S115</f>
        <v>63</v>
      </c>
      <c r="M115" s="65"/>
      <c r="N115" s="65"/>
      <c r="O115" s="65"/>
      <c r="P115" s="65"/>
      <c r="Q115" s="65">
        <f t="shared" si="6"/>
        <v>63</v>
      </c>
      <c r="R115" s="65"/>
      <c r="S115" s="65">
        <f t="shared" si="7"/>
        <v>63</v>
      </c>
      <c r="T115" s="66"/>
    </row>
    <row r="116" spans="1:20" ht="20" customHeight="1">
      <c r="A116" s="48">
        <f>K116</f>
        <v>-31</v>
      </c>
      <c r="B116" s="49">
        <v>109</v>
      </c>
      <c r="C116" s="50" t="s">
        <v>397</v>
      </c>
      <c r="D116" s="88" t="s">
        <v>681</v>
      </c>
      <c r="E116" s="88" t="s">
        <v>24</v>
      </c>
      <c r="F116" s="52">
        <v>55</v>
      </c>
      <c r="G116" s="69">
        <v>4</v>
      </c>
      <c r="H116" s="54"/>
      <c r="I116" s="54"/>
      <c r="J116" s="54"/>
      <c r="K116" s="55">
        <f t="shared" si="5"/>
        <v>-31</v>
      </c>
      <c r="L116" s="56">
        <f>[6]Sheet2!S116</f>
        <v>25</v>
      </c>
      <c r="M116" s="56"/>
      <c r="N116" s="56"/>
      <c r="O116" s="56"/>
      <c r="P116" s="56"/>
      <c r="Q116" s="56">
        <f t="shared" si="6"/>
        <v>25</v>
      </c>
      <c r="R116" s="56">
        <v>1</v>
      </c>
      <c r="S116" s="56">
        <f>Q116-R116</f>
        <v>24</v>
      </c>
      <c r="T116" s="57" t="s">
        <v>2949</v>
      </c>
    </row>
    <row r="117" spans="1:20" ht="20" customHeight="1">
      <c r="A117" s="58"/>
      <c r="B117" s="59">
        <v>110</v>
      </c>
      <c r="C117" s="70" t="s">
        <v>288</v>
      </c>
      <c r="D117" s="71" t="s">
        <v>682</v>
      </c>
      <c r="E117" s="71" t="s">
        <v>19</v>
      </c>
      <c r="F117" s="73">
        <v>6</v>
      </c>
      <c r="G117" s="62">
        <v>2</v>
      </c>
      <c r="H117" s="63">
        <v>3</v>
      </c>
      <c r="I117" s="63">
        <v>3</v>
      </c>
      <c r="J117" s="63"/>
      <c r="K117" s="64">
        <f>S117-F117</f>
        <v>0</v>
      </c>
      <c r="L117" s="65">
        <f>[6]Sheet2!S117</f>
        <v>6</v>
      </c>
      <c r="M117" s="65"/>
      <c r="N117" s="65"/>
      <c r="O117" s="65"/>
      <c r="P117" s="65"/>
      <c r="Q117" s="65">
        <f t="shared" si="6"/>
        <v>6</v>
      </c>
      <c r="R117" s="65"/>
      <c r="S117" s="65">
        <f t="shared" si="7"/>
        <v>6</v>
      </c>
      <c r="T117" s="66"/>
    </row>
    <row r="118" spans="1:20" ht="20" customHeight="1">
      <c r="A118" s="48" t="s">
        <v>182</v>
      </c>
      <c r="B118" s="49">
        <v>111</v>
      </c>
      <c r="C118" s="50" t="s">
        <v>298</v>
      </c>
      <c r="D118" s="51" t="s">
        <v>683</v>
      </c>
      <c r="E118" s="51" t="s">
        <v>41</v>
      </c>
      <c r="F118" s="52">
        <v>7</v>
      </c>
      <c r="G118" s="89">
        <v>2</v>
      </c>
      <c r="H118" s="54">
        <v>3</v>
      </c>
      <c r="I118" s="54">
        <v>3</v>
      </c>
      <c r="J118" s="54"/>
      <c r="K118" s="55">
        <f t="shared" ref="K118:K181" si="9">SUM(S118-F118)</f>
        <v>1</v>
      </c>
      <c r="L118" s="56">
        <f>[6]Sheet2!S118</f>
        <v>8</v>
      </c>
      <c r="M118" s="56"/>
      <c r="N118" s="56"/>
      <c r="O118" s="56"/>
      <c r="P118" s="56"/>
      <c r="Q118" s="56">
        <f t="shared" si="6"/>
        <v>8</v>
      </c>
      <c r="R118" s="56"/>
      <c r="S118" s="56">
        <f t="shared" si="7"/>
        <v>8</v>
      </c>
      <c r="T118" s="57"/>
    </row>
    <row r="119" spans="1:20" ht="20" customHeight="1">
      <c r="A119" s="58"/>
      <c r="B119" s="59">
        <v>112</v>
      </c>
      <c r="C119" s="70" t="s">
        <v>393</v>
      </c>
      <c r="D119" s="71" t="s">
        <v>684</v>
      </c>
      <c r="E119" s="71" t="s">
        <v>685</v>
      </c>
      <c r="F119" s="73">
        <v>26</v>
      </c>
      <c r="G119" s="62">
        <v>4</v>
      </c>
      <c r="H119" s="63"/>
      <c r="I119" s="63"/>
      <c r="J119" s="63"/>
      <c r="K119" s="64">
        <f t="shared" si="9"/>
        <v>18</v>
      </c>
      <c r="L119" s="65">
        <f>[6]Sheet2!S119</f>
        <v>44</v>
      </c>
      <c r="M119" s="65"/>
      <c r="N119" s="65"/>
      <c r="O119" s="65"/>
      <c r="P119" s="65"/>
      <c r="Q119" s="65">
        <f t="shared" si="6"/>
        <v>44</v>
      </c>
      <c r="R119" s="65"/>
      <c r="S119" s="65">
        <f t="shared" si="7"/>
        <v>44</v>
      </c>
      <c r="T119" s="66"/>
    </row>
    <row r="120" spans="1:20" ht="20" customHeight="1">
      <c r="A120" s="48" t="s">
        <v>182</v>
      </c>
      <c r="B120" s="49">
        <v>113</v>
      </c>
      <c r="C120" s="50" t="s">
        <v>687</v>
      </c>
      <c r="D120" s="51" t="s">
        <v>688</v>
      </c>
      <c r="E120" s="51" t="s">
        <v>224</v>
      </c>
      <c r="F120" s="52">
        <v>4</v>
      </c>
      <c r="G120" s="89">
        <v>2</v>
      </c>
      <c r="H120" s="54">
        <v>2</v>
      </c>
      <c r="I120" s="54">
        <v>1</v>
      </c>
      <c r="J120" s="54"/>
      <c r="K120" s="55">
        <f t="shared" si="9"/>
        <v>2</v>
      </c>
      <c r="L120" s="56">
        <f>[6]Sheet2!S120</f>
        <v>6</v>
      </c>
      <c r="M120" s="56"/>
      <c r="N120" s="56"/>
      <c r="O120" s="56"/>
      <c r="P120" s="56"/>
      <c r="Q120" s="56">
        <f t="shared" si="6"/>
        <v>6</v>
      </c>
      <c r="R120" s="56"/>
      <c r="S120" s="56">
        <f t="shared" si="7"/>
        <v>6</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9"/>
        <v>-7</v>
      </c>
      <c r="L121" s="65">
        <f>[6]Sheet2!S121</f>
        <v>1</v>
      </c>
      <c r="M121" s="65"/>
      <c r="N121" s="65"/>
      <c r="O121" s="65"/>
      <c r="P121" s="65"/>
      <c r="Q121" s="65">
        <f t="shared" si="6"/>
        <v>1</v>
      </c>
      <c r="R121" s="65"/>
      <c r="S121" s="65">
        <f t="shared" si="7"/>
        <v>1</v>
      </c>
      <c r="T121" s="78" t="s">
        <v>693</v>
      </c>
    </row>
    <row r="122" spans="1:20" ht="20" customHeight="1">
      <c r="A122" s="48"/>
      <c r="B122" s="49">
        <v>115</v>
      </c>
      <c r="C122" s="50" t="s">
        <v>297</v>
      </c>
      <c r="D122" s="51" t="s">
        <v>694</v>
      </c>
      <c r="E122" s="82" t="s">
        <v>695</v>
      </c>
      <c r="F122" s="52">
        <v>10</v>
      </c>
      <c r="G122" s="69">
        <v>2</v>
      </c>
      <c r="H122" s="54"/>
      <c r="I122" s="54"/>
      <c r="J122" s="54" t="s">
        <v>629</v>
      </c>
      <c r="K122" s="55">
        <f t="shared" si="9"/>
        <v>-2</v>
      </c>
      <c r="L122" s="56">
        <f>[6]Sheet2!S122</f>
        <v>10</v>
      </c>
      <c r="M122" s="56"/>
      <c r="N122" s="56"/>
      <c r="O122" s="56"/>
      <c r="P122" s="56"/>
      <c r="Q122" s="56">
        <f t="shared" si="6"/>
        <v>10</v>
      </c>
      <c r="R122" s="56">
        <v>2</v>
      </c>
      <c r="S122" s="56">
        <f>Q122-R122</f>
        <v>8</v>
      </c>
      <c r="T122" s="57" t="s">
        <v>2950</v>
      </c>
    </row>
    <row r="123" spans="1:20" ht="20" customHeight="1">
      <c r="A123" s="58"/>
      <c r="B123" s="59">
        <v>116</v>
      </c>
      <c r="C123" s="70" t="s">
        <v>395</v>
      </c>
      <c r="D123" s="71" t="s">
        <v>697</v>
      </c>
      <c r="E123" s="71" t="s">
        <v>230</v>
      </c>
      <c r="F123" s="73">
        <v>4</v>
      </c>
      <c r="G123" s="74">
        <v>2</v>
      </c>
      <c r="H123" s="63"/>
      <c r="I123" s="410" t="s">
        <v>629</v>
      </c>
      <c r="J123" s="411"/>
      <c r="K123" s="64">
        <f t="shared" si="9"/>
        <v>2</v>
      </c>
      <c r="L123" s="65">
        <f>[6]Sheet2!S123</f>
        <v>7</v>
      </c>
      <c r="M123" s="65"/>
      <c r="N123" s="65"/>
      <c r="O123" s="65"/>
      <c r="P123" s="65"/>
      <c r="Q123" s="65">
        <f t="shared" si="6"/>
        <v>7</v>
      </c>
      <c r="R123" s="65">
        <v>1</v>
      </c>
      <c r="S123" s="65">
        <f>Q123-R123</f>
        <v>6</v>
      </c>
      <c r="T123" s="66" t="s">
        <v>2951</v>
      </c>
    </row>
    <row r="124" spans="1:20" ht="20" customHeight="1">
      <c r="A124" s="48">
        <f>K124</f>
        <v>1</v>
      </c>
      <c r="B124" s="49">
        <v>117</v>
      </c>
      <c r="C124" s="50" t="s">
        <v>698</v>
      </c>
      <c r="D124" s="51" t="s">
        <v>699</v>
      </c>
      <c r="E124" s="51" t="s">
        <v>700</v>
      </c>
      <c r="F124" s="52">
        <v>6</v>
      </c>
      <c r="G124" s="69">
        <v>4</v>
      </c>
      <c r="H124" s="54" t="s">
        <v>182</v>
      </c>
      <c r="I124" s="54">
        <v>1</v>
      </c>
      <c r="J124" s="54"/>
      <c r="K124" s="55">
        <f t="shared" si="9"/>
        <v>1</v>
      </c>
      <c r="L124" s="56">
        <f>[6]Sheet2!S124</f>
        <v>0</v>
      </c>
      <c r="M124" s="56"/>
      <c r="N124" s="56">
        <v>7</v>
      </c>
      <c r="O124" s="56"/>
      <c r="P124" s="56"/>
      <c r="Q124" s="56">
        <f>L124+N124</f>
        <v>7</v>
      </c>
      <c r="R124" s="56"/>
      <c r="S124" s="56">
        <f t="shared" si="7"/>
        <v>7</v>
      </c>
      <c r="T124" s="57" t="s">
        <v>2952</v>
      </c>
    </row>
    <row r="125" spans="1:20" ht="20" customHeight="1">
      <c r="A125" s="58">
        <f>K125</f>
        <v>-7</v>
      </c>
      <c r="B125" s="59">
        <v>118</v>
      </c>
      <c r="C125" s="70" t="s">
        <v>304</v>
      </c>
      <c r="D125" s="71" t="s">
        <v>701</v>
      </c>
      <c r="E125" s="71" t="s">
        <v>702</v>
      </c>
      <c r="F125" s="73">
        <v>16</v>
      </c>
      <c r="G125" s="74">
        <v>1</v>
      </c>
      <c r="H125" s="63">
        <v>1</v>
      </c>
      <c r="I125" s="63">
        <v>1</v>
      </c>
      <c r="J125" s="63">
        <v>8</v>
      </c>
      <c r="K125" s="64">
        <f t="shared" si="9"/>
        <v>-7</v>
      </c>
      <c r="L125" s="65">
        <f>[6]Sheet2!S125</f>
        <v>9</v>
      </c>
      <c r="M125" s="65"/>
      <c r="N125" s="65"/>
      <c r="O125" s="65"/>
      <c r="P125" s="65"/>
      <c r="Q125" s="65">
        <f t="shared" si="6"/>
        <v>9</v>
      </c>
      <c r="R125" s="65"/>
      <c r="S125" s="65">
        <f t="shared" si="7"/>
        <v>9</v>
      </c>
      <c r="T125" s="66" t="s">
        <v>182</v>
      </c>
    </row>
    <row r="126" spans="1:20" ht="20" customHeight="1">
      <c r="A126" s="48" t="s">
        <v>182</v>
      </c>
      <c r="B126" s="49">
        <v>119</v>
      </c>
      <c r="C126" s="50" t="s">
        <v>378</v>
      </c>
      <c r="D126" s="51" t="s">
        <v>704</v>
      </c>
      <c r="E126" s="82" t="s">
        <v>705</v>
      </c>
      <c r="F126" s="52">
        <v>9</v>
      </c>
      <c r="G126" s="89">
        <v>4</v>
      </c>
      <c r="H126" s="54"/>
      <c r="I126" s="54"/>
      <c r="J126" s="54" t="s">
        <v>629</v>
      </c>
      <c r="K126" s="55">
        <f t="shared" si="9"/>
        <v>17</v>
      </c>
      <c r="L126" s="56">
        <f>[6]Sheet2!S126</f>
        <v>26</v>
      </c>
      <c r="M126" s="56"/>
      <c r="N126" s="56"/>
      <c r="O126" s="56"/>
      <c r="P126" s="56"/>
      <c r="Q126" s="56">
        <f t="shared" si="6"/>
        <v>26</v>
      </c>
      <c r="R126" s="56"/>
      <c r="S126" s="56">
        <f t="shared" si="7"/>
        <v>26</v>
      </c>
      <c r="T126" s="57"/>
    </row>
    <row r="127" spans="1:20" ht="20" customHeight="1">
      <c r="A127" s="58"/>
      <c r="B127" s="59">
        <v>120</v>
      </c>
      <c r="C127" s="70" t="s">
        <v>306</v>
      </c>
      <c r="D127" s="71" t="s">
        <v>707</v>
      </c>
      <c r="E127" s="71" t="s">
        <v>142</v>
      </c>
      <c r="F127" s="73">
        <v>2</v>
      </c>
      <c r="G127" s="74">
        <v>2</v>
      </c>
      <c r="H127" s="63">
        <v>1</v>
      </c>
      <c r="I127" s="63">
        <v>1</v>
      </c>
      <c r="J127" s="63"/>
      <c r="K127" s="64">
        <f t="shared" si="9"/>
        <v>0</v>
      </c>
      <c r="L127" s="65">
        <f>[6]Sheet2!S127</f>
        <v>2</v>
      </c>
      <c r="M127" s="65"/>
      <c r="N127" s="65"/>
      <c r="O127" s="65"/>
      <c r="P127" s="65"/>
      <c r="Q127" s="65">
        <f t="shared" si="6"/>
        <v>2</v>
      </c>
      <c r="R127" s="65"/>
      <c r="S127" s="65">
        <f t="shared" si="7"/>
        <v>2</v>
      </c>
      <c r="T127" s="66"/>
    </row>
    <row r="128" spans="1:20" ht="20" customHeight="1">
      <c r="A128" s="48" t="s">
        <v>182</v>
      </c>
      <c r="B128" s="49">
        <v>121</v>
      </c>
      <c r="C128" s="50" t="s">
        <v>376</v>
      </c>
      <c r="D128" s="51" t="s">
        <v>370</v>
      </c>
      <c r="E128" s="82" t="s">
        <v>377</v>
      </c>
      <c r="F128" s="52">
        <v>24</v>
      </c>
      <c r="G128" s="69">
        <v>1</v>
      </c>
      <c r="H128" s="54"/>
      <c r="I128" s="54"/>
      <c r="J128" s="54" t="s">
        <v>629</v>
      </c>
      <c r="K128" s="55">
        <f t="shared" si="9"/>
        <v>-1</v>
      </c>
      <c r="L128" s="56">
        <f>[6]Sheet2!S128</f>
        <v>24</v>
      </c>
      <c r="M128" s="56"/>
      <c r="N128" s="56"/>
      <c r="O128" s="56"/>
      <c r="P128" s="56"/>
      <c r="Q128" s="56">
        <f t="shared" si="6"/>
        <v>24</v>
      </c>
      <c r="R128" s="56">
        <v>1</v>
      </c>
      <c r="S128" s="56">
        <f>Q128-R128</f>
        <v>23</v>
      </c>
      <c r="T128" s="57" t="s">
        <v>2953</v>
      </c>
    </row>
    <row r="129" spans="1:20" ht="20" customHeight="1">
      <c r="A129" s="58">
        <f>K129</f>
        <v>-8</v>
      </c>
      <c r="B129" s="59">
        <v>122</v>
      </c>
      <c r="C129" s="70" t="s">
        <v>401</v>
      </c>
      <c r="D129" s="71" t="s">
        <v>709</v>
      </c>
      <c r="E129" s="72" t="s">
        <v>710</v>
      </c>
      <c r="F129" s="73">
        <v>10</v>
      </c>
      <c r="G129" s="74">
        <v>2</v>
      </c>
      <c r="H129" s="63"/>
      <c r="I129" s="410" t="s">
        <v>629</v>
      </c>
      <c r="J129" s="411"/>
      <c r="K129" s="64">
        <f t="shared" si="9"/>
        <v>-8</v>
      </c>
      <c r="L129" s="65">
        <f>[6]Sheet2!S129</f>
        <v>2</v>
      </c>
      <c r="M129" s="65"/>
      <c r="N129" s="65"/>
      <c r="O129" s="65"/>
      <c r="P129" s="65"/>
      <c r="Q129" s="65">
        <f t="shared" si="6"/>
        <v>2</v>
      </c>
      <c r="R129" s="65"/>
      <c r="S129" s="65">
        <f t="shared" si="7"/>
        <v>2</v>
      </c>
      <c r="T129" s="66"/>
    </row>
    <row r="130" spans="1:20" ht="20" customHeight="1">
      <c r="A130" s="48" t="s">
        <v>182</v>
      </c>
      <c r="B130" s="49">
        <v>123</v>
      </c>
      <c r="C130" s="50" t="s">
        <v>402</v>
      </c>
      <c r="D130" s="51" t="s">
        <v>711</v>
      </c>
      <c r="E130" s="82" t="s">
        <v>712</v>
      </c>
      <c r="F130" s="52">
        <v>2</v>
      </c>
      <c r="G130" s="69">
        <v>2</v>
      </c>
      <c r="H130" s="54"/>
      <c r="I130" s="54"/>
      <c r="J130" s="54" t="s">
        <v>629</v>
      </c>
      <c r="K130" s="55">
        <f t="shared" si="9"/>
        <v>0</v>
      </c>
      <c r="L130" s="56">
        <f>[6]Sheet2!S130</f>
        <v>2</v>
      </c>
      <c r="M130" s="56"/>
      <c r="N130" s="56"/>
      <c r="O130" s="56"/>
      <c r="P130" s="56"/>
      <c r="Q130" s="56">
        <f t="shared" si="6"/>
        <v>2</v>
      </c>
      <c r="R130" s="56"/>
      <c r="S130" s="56">
        <f t="shared" si="7"/>
        <v>2</v>
      </c>
      <c r="T130" s="57" t="s">
        <v>182</v>
      </c>
    </row>
    <row r="131" spans="1:20" ht="20" customHeight="1">
      <c r="A131" s="58"/>
      <c r="B131" s="59">
        <v>124</v>
      </c>
      <c r="C131" s="70" t="s">
        <v>403</v>
      </c>
      <c r="D131" s="71" t="s">
        <v>713</v>
      </c>
      <c r="E131" s="71" t="s">
        <v>410</v>
      </c>
      <c r="F131" s="73">
        <v>2</v>
      </c>
      <c r="G131" s="74">
        <v>2</v>
      </c>
      <c r="H131" s="63"/>
      <c r="I131" s="410" t="s">
        <v>629</v>
      </c>
      <c r="J131" s="411"/>
      <c r="K131" s="64">
        <f t="shared" si="9"/>
        <v>0</v>
      </c>
      <c r="L131" s="65">
        <f>[6]Sheet2!S131</f>
        <v>2</v>
      </c>
      <c r="M131" s="65"/>
      <c r="N131" s="65"/>
      <c r="O131" s="65"/>
      <c r="P131" s="65"/>
      <c r="Q131" s="65">
        <f t="shared" si="6"/>
        <v>2</v>
      </c>
      <c r="R131" s="65"/>
      <c r="S131" s="65">
        <f t="shared" si="7"/>
        <v>2</v>
      </c>
      <c r="T131" s="66"/>
    </row>
    <row r="132" spans="1:20" ht="20" customHeight="1">
      <c r="A132" s="48">
        <f t="shared" ref="A132:A143" si="10">K132</f>
        <v>-4</v>
      </c>
      <c r="B132" s="49">
        <v>125</v>
      </c>
      <c r="C132" s="90" t="s">
        <v>714</v>
      </c>
      <c r="D132" s="67" t="s">
        <v>715</v>
      </c>
      <c r="E132" s="67" t="s">
        <v>716</v>
      </c>
      <c r="F132" s="68">
        <v>4</v>
      </c>
      <c r="G132" s="69">
        <v>4</v>
      </c>
      <c r="H132" s="54"/>
      <c r="I132" s="54"/>
      <c r="J132" s="54"/>
      <c r="K132" s="55">
        <f t="shared" si="9"/>
        <v>-4</v>
      </c>
      <c r="L132" s="56">
        <f>[6]Sheet2!S132</f>
        <v>0</v>
      </c>
      <c r="M132" s="56"/>
      <c r="N132" s="56"/>
      <c r="O132" s="56"/>
      <c r="P132" s="56"/>
      <c r="Q132" s="56">
        <f t="shared" si="6"/>
        <v>0</v>
      </c>
      <c r="R132" s="56"/>
      <c r="S132" s="56">
        <f t="shared" si="7"/>
        <v>0</v>
      </c>
      <c r="T132" s="57"/>
    </row>
    <row r="133" spans="1:20" ht="20" customHeight="1">
      <c r="A133" s="58">
        <f t="shared" si="10"/>
        <v>-1</v>
      </c>
      <c r="B133" s="59">
        <v>126</v>
      </c>
      <c r="C133" s="70" t="s">
        <v>404</v>
      </c>
      <c r="D133" s="71" t="s">
        <v>717</v>
      </c>
      <c r="E133" s="71" t="s">
        <v>411</v>
      </c>
      <c r="F133" s="73">
        <v>4</v>
      </c>
      <c r="G133" s="74">
        <v>4</v>
      </c>
      <c r="H133" s="63"/>
      <c r="I133" s="410" t="s">
        <v>629</v>
      </c>
      <c r="J133" s="411"/>
      <c r="K133" s="64">
        <f t="shared" si="9"/>
        <v>-1</v>
      </c>
      <c r="L133" s="65">
        <f>[6]Sheet2!S133</f>
        <v>3</v>
      </c>
      <c r="M133" s="65"/>
      <c r="N133" s="65"/>
      <c r="O133" s="65"/>
      <c r="P133" s="65"/>
      <c r="Q133" s="65">
        <f t="shared" si="6"/>
        <v>3</v>
      </c>
      <c r="R133" s="65"/>
      <c r="S133" s="65">
        <f t="shared" si="7"/>
        <v>3</v>
      </c>
      <c r="T133" s="66" t="s">
        <v>182</v>
      </c>
    </row>
    <row r="134" spans="1:20" ht="20" customHeight="1">
      <c r="A134" s="48">
        <f t="shared" si="10"/>
        <v>-10</v>
      </c>
      <c r="B134" s="49">
        <v>127</v>
      </c>
      <c r="C134" s="90" t="s">
        <v>718</v>
      </c>
      <c r="D134" s="67" t="s">
        <v>719</v>
      </c>
      <c r="E134" s="67" t="s">
        <v>720</v>
      </c>
      <c r="F134" s="68">
        <v>10</v>
      </c>
      <c r="G134" s="69">
        <v>4</v>
      </c>
      <c r="H134" s="54"/>
      <c r="I134" s="54"/>
      <c r="J134" s="54"/>
      <c r="K134" s="55">
        <f t="shared" si="9"/>
        <v>-10</v>
      </c>
      <c r="L134" s="56">
        <f>[6]Sheet2!S134</f>
        <v>0</v>
      </c>
      <c r="M134" s="56"/>
      <c r="N134" s="56"/>
      <c r="O134" s="56"/>
      <c r="P134" s="56"/>
      <c r="Q134" s="56">
        <f t="shared" si="6"/>
        <v>0</v>
      </c>
      <c r="R134" s="56"/>
      <c r="S134" s="56">
        <f t="shared" si="7"/>
        <v>0</v>
      </c>
      <c r="T134" s="57"/>
    </row>
    <row r="135" spans="1:20" ht="20" customHeight="1">
      <c r="A135" s="58">
        <f t="shared" si="10"/>
        <v>-4</v>
      </c>
      <c r="B135" s="59">
        <v>128</v>
      </c>
      <c r="C135" s="60" t="s">
        <v>721</v>
      </c>
      <c r="D135" s="61" t="s">
        <v>722</v>
      </c>
      <c r="E135" s="61" t="s">
        <v>723</v>
      </c>
      <c r="F135" s="59">
        <v>4</v>
      </c>
      <c r="G135" s="74">
        <v>4</v>
      </c>
      <c r="H135" s="63"/>
      <c r="I135" s="410" t="s">
        <v>629</v>
      </c>
      <c r="J135" s="411"/>
      <c r="K135" s="64">
        <f t="shared" si="9"/>
        <v>-4</v>
      </c>
      <c r="L135" s="65">
        <f>[6]Sheet2!S135</f>
        <v>0</v>
      </c>
      <c r="M135" s="65"/>
      <c r="N135" s="65"/>
      <c r="O135" s="65"/>
      <c r="P135" s="65"/>
      <c r="Q135" s="65">
        <f t="shared" si="6"/>
        <v>0</v>
      </c>
      <c r="R135" s="65"/>
      <c r="S135" s="65">
        <f t="shared" si="7"/>
        <v>0</v>
      </c>
      <c r="T135" s="66" t="s">
        <v>182</v>
      </c>
    </row>
    <row r="136" spans="1:20" ht="20" customHeight="1">
      <c r="A136" s="48">
        <f t="shared" si="10"/>
        <v>-1</v>
      </c>
      <c r="B136" s="49">
        <v>129</v>
      </c>
      <c r="C136" s="90" t="s">
        <v>405</v>
      </c>
      <c r="D136" s="67" t="s">
        <v>724</v>
      </c>
      <c r="E136" s="67" t="s">
        <v>412</v>
      </c>
      <c r="F136" s="68">
        <v>2</v>
      </c>
      <c r="G136" s="69">
        <v>1</v>
      </c>
      <c r="H136" s="54"/>
      <c r="I136" s="54"/>
      <c r="J136" s="54" t="s">
        <v>629</v>
      </c>
      <c r="K136" s="55">
        <f t="shared" si="9"/>
        <v>-1</v>
      </c>
      <c r="L136" s="56">
        <f>[6]Sheet2!S136</f>
        <v>1</v>
      </c>
      <c r="M136" s="56"/>
      <c r="N136" s="56"/>
      <c r="O136" s="56"/>
      <c r="P136" s="56"/>
      <c r="Q136" s="56">
        <f t="shared" si="6"/>
        <v>1</v>
      </c>
      <c r="R136" s="56"/>
      <c r="S136" s="56">
        <f t="shared" si="7"/>
        <v>1</v>
      </c>
      <c r="T136" s="57" t="s">
        <v>182</v>
      </c>
    </row>
    <row r="137" spans="1:20" ht="20" customHeight="1">
      <c r="A137" s="58">
        <f t="shared" si="10"/>
        <v>-1</v>
      </c>
      <c r="B137" s="59">
        <v>130</v>
      </c>
      <c r="C137" s="70" t="s">
        <v>406</v>
      </c>
      <c r="D137" s="71" t="s">
        <v>725</v>
      </c>
      <c r="E137" s="71" t="s">
        <v>413</v>
      </c>
      <c r="F137" s="73">
        <v>2</v>
      </c>
      <c r="G137" s="74">
        <v>4</v>
      </c>
      <c r="H137" s="63"/>
      <c r="I137" s="410" t="s">
        <v>629</v>
      </c>
      <c r="J137" s="411"/>
      <c r="K137" s="64">
        <f t="shared" si="9"/>
        <v>-1</v>
      </c>
      <c r="L137" s="65">
        <f>[6]Sheet2!S137</f>
        <v>1</v>
      </c>
      <c r="M137" s="65"/>
      <c r="N137" s="65"/>
      <c r="O137" s="65"/>
      <c r="P137" s="65"/>
      <c r="Q137" s="65">
        <f t="shared" si="6"/>
        <v>1</v>
      </c>
      <c r="R137" s="65"/>
      <c r="S137" s="65">
        <f t="shared" si="7"/>
        <v>1</v>
      </c>
      <c r="T137" s="66"/>
    </row>
    <row r="138" spans="1:20" ht="20" customHeight="1">
      <c r="A138" s="48">
        <f t="shared" si="10"/>
        <v>-4</v>
      </c>
      <c r="B138" s="49">
        <v>131</v>
      </c>
      <c r="C138" s="50" t="s">
        <v>726</v>
      </c>
      <c r="D138" s="51" t="s">
        <v>727</v>
      </c>
      <c r="E138" s="82" t="s">
        <v>728</v>
      </c>
      <c r="F138" s="52">
        <v>4</v>
      </c>
      <c r="G138" s="69">
        <v>4</v>
      </c>
      <c r="H138" s="54"/>
      <c r="I138" s="54"/>
      <c r="J138" s="54"/>
      <c r="K138" s="55">
        <f t="shared" si="9"/>
        <v>-4</v>
      </c>
      <c r="L138" s="56">
        <f>[6]Sheet2!S138</f>
        <v>0</v>
      </c>
      <c r="M138" s="56"/>
      <c r="N138" s="56"/>
      <c r="O138" s="56"/>
      <c r="P138" s="56"/>
      <c r="Q138" s="56">
        <f t="shared" ref="Q138:Q201" si="11">L138</f>
        <v>0</v>
      </c>
      <c r="R138" s="56"/>
      <c r="S138" s="56">
        <f t="shared" si="7"/>
        <v>0</v>
      </c>
      <c r="T138" s="57"/>
    </row>
    <row r="139" spans="1:20" ht="20" customHeight="1">
      <c r="A139" s="58">
        <f t="shared" si="10"/>
        <v>-2</v>
      </c>
      <c r="B139" s="59">
        <v>132</v>
      </c>
      <c r="C139" s="60" t="s">
        <v>729</v>
      </c>
      <c r="D139" s="94" t="s">
        <v>730</v>
      </c>
      <c r="E139" s="61" t="s">
        <v>731</v>
      </c>
      <c r="F139" s="59">
        <v>4</v>
      </c>
      <c r="G139" s="74">
        <v>2</v>
      </c>
      <c r="H139" s="95"/>
      <c r="I139" s="95"/>
      <c r="J139" s="95"/>
      <c r="K139" s="64">
        <f t="shared" si="9"/>
        <v>-2</v>
      </c>
      <c r="L139" s="65">
        <f>[6]Sheet2!S139</f>
        <v>0</v>
      </c>
      <c r="M139" s="65"/>
      <c r="N139" s="65">
        <v>2</v>
      </c>
      <c r="O139" s="65"/>
      <c r="P139" s="65"/>
      <c r="Q139" s="65">
        <f>L139+N139</f>
        <v>2</v>
      </c>
      <c r="R139" s="65"/>
      <c r="S139" s="65">
        <f t="shared" ref="S139:S202" si="12">Q139</f>
        <v>2</v>
      </c>
      <c r="T139" s="66" t="s">
        <v>2954</v>
      </c>
    </row>
    <row r="140" spans="1:20" ht="20" customHeight="1">
      <c r="A140" s="48">
        <f t="shared" si="10"/>
        <v>-2</v>
      </c>
      <c r="B140" s="49">
        <v>133</v>
      </c>
      <c r="C140" s="90" t="s">
        <v>732</v>
      </c>
      <c r="D140" s="67" t="s">
        <v>733</v>
      </c>
      <c r="E140" s="67" t="s">
        <v>734</v>
      </c>
      <c r="F140" s="68">
        <v>2</v>
      </c>
      <c r="G140" s="69">
        <v>2</v>
      </c>
      <c r="H140" s="54"/>
      <c r="I140" s="54"/>
      <c r="J140" s="54"/>
      <c r="K140" s="55">
        <f t="shared" si="9"/>
        <v>-2</v>
      </c>
      <c r="L140" s="56">
        <f>[6]Sheet2!S140</f>
        <v>0</v>
      </c>
      <c r="M140" s="56"/>
      <c r="N140" s="56"/>
      <c r="O140" s="56"/>
      <c r="P140" s="56"/>
      <c r="Q140" s="56">
        <f t="shared" si="11"/>
        <v>0</v>
      </c>
      <c r="R140" s="56"/>
      <c r="S140" s="56">
        <f t="shared" si="12"/>
        <v>0</v>
      </c>
      <c r="T140" s="57"/>
    </row>
    <row r="141" spans="1:20" ht="20" customHeight="1">
      <c r="A141" s="58">
        <f t="shared" si="10"/>
        <v>-1</v>
      </c>
      <c r="B141" s="59">
        <v>134</v>
      </c>
      <c r="C141" s="60" t="s">
        <v>407</v>
      </c>
      <c r="D141" s="61" t="s">
        <v>735</v>
      </c>
      <c r="E141" s="61" t="s">
        <v>414</v>
      </c>
      <c r="F141" s="59">
        <v>2</v>
      </c>
      <c r="G141" s="74">
        <v>2</v>
      </c>
      <c r="H141" s="63"/>
      <c r="I141" s="63"/>
      <c r="J141" s="63"/>
      <c r="K141" s="64">
        <f t="shared" si="9"/>
        <v>-1</v>
      </c>
      <c r="L141" s="65">
        <f>[6]Sheet2!S141</f>
        <v>1</v>
      </c>
      <c r="M141" s="65"/>
      <c r="N141" s="65"/>
      <c r="O141" s="65"/>
      <c r="P141" s="65"/>
      <c r="Q141" s="65">
        <f t="shared" si="11"/>
        <v>1</v>
      </c>
      <c r="R141" s="65"/>
      <c r="S141" s="65">
        <f t="shared" si="12"/>
        <v>1</v>
      </c>
      <c r="T141" s="66"/>
    </row>
    <row r="142" spans="1:20" ht="20" customHeight="1">
      <c r="A142" s="48" t="s">
        <v>182</v>
      </c>
      <c r="B142" s="49">
        <v>135</v>
      </c>
      <c r="C142" s="90" t="s">
        <v>408</v>
      </c>
      <c r="D142" s="67" t="s">
        <v>736</v>
      </c>
      <c r="E142" s="67" t="s">
        <v>200</v>
      </c>
      <c r="F142" s="68">
        <v>2</v>
      </c>
      <c r="G142" s="69">
        <v>2</v>
      </c>
      <c r="H142" s="96"/>
      <c r="I142" s="96"/>
      <c r="J142" s="97"/>
      <c r="K142" s="55">
        <f t="shared" si="9"/>
        <v>0</v>
      </c>
      <c r="L142" s="56">
        <f>[6]Sheet2!S142</f>
        <v>2</v>
      </c>
      <c r="M142" s="56"/>
      <c r="N142" s="56"/>
      <c r="O142" s="56"/>
      <c r="P142" s="56"/>
      <c r="Q142" s="56">
        <f t="shared" si="11"/>
        <v>2</v>
      </c>
      <c r="R142" s="56"/>
      <c r="S142" s="56">
        <f t="shared" si="12"/>
        <v>2</v>
      </c>
      <c r="T142" s="57"/>
    </row>
    <row r="143" spans="1:20" ht="20" customHeight="1">
      <c r="A143" s="58">
        <f t="shared" si="10"/>
        <v>-2</v>
      </c>
      <c r="B143" s="59">
        <v>136</v>
      </c>
      <c r="C143" s="60" t="s">
        <v>737</v>
      </c>
      <c r="D143" s="61" t="s">
        <v>738</v>
      </c>
      <c r="E143" s="61" t="s">
        <v>739</v>
      </c>
      <c r="F143" s="59">
        <v>2</v>
      </c>
      <c r="G143" s="62">
        <v>2</v>
      </c>
      <c r="H143" s="98"/>
      <c r="I143" s="98"/>
      <c r="J143" s="98"/>
      <c r="K143" s="64">
        <f t="shared" si="9"/>
        <v>-2</v>
      </c>
      <c r="L143" s="65">
        <f>[6]Sheet2!S143</f>
        <v>0</v>
      </c>
      <c r="M143" s="65"/>
      <c r="N143" s="65"/>
      <c r="O143" s="65"/>
      <c r="P143" s="65"/>
      <c r="Q143" s="65">
        <f t="shared" si="11"/>
        <v>0</v>
      </c>
      <c r="R143" s="65"/>
      <c r="S143" s="65">
        <f t="shared" si="12"/>
        <v>0</v>
      </c>
      <c r="T143" s="66"/>
    </row>
    <row r="144" spans="1:20" ht="20" customHeight="1">
      <c r="A144" s="48"/>
      <c r="B144" s="49">
        <v>137</v>
      </c>
      <c r="C144" s="90" t="s">
        <v>316</v>
      </c>
      <c r="D144" s="67" t="s">
        <v>740</v>
      </c>
      <c r="E144" s="67" t="s">
        <v>69</v>
      </c>
      <c r="F144" s="68">
        <v>9</v>
      </c>
      <c r="G144" s="69">
        <v>1</v>
      </c>
      <c r="H144" s="96">
        <v>7</v>
      </c>
      <c r="I144" s="96">
        <v>2</v>
      </c>
      <c r="J144" s="97">
        <v>4</v>
      </c>
      <c r="K144" s="55">
        <f t="shared" si="9"/>
        <v>4</v>
      </c>
      <c r="L144" s="56">
        <f>[6]Sheet2!S144</f>
        <v>13</v>
      </c>
      <c r="M144" s="56"/>
      <c r="N144" s="56"/>
      <c r="O144" s="56"/>
      <c r="P144" s="56"/>
      <c r="Q144" s="56">
        <f t="shared" si="11"/>
        <v>13</v>
      </c>
      <c r="R144" s="56"/>
      <c r="S144" s="56">
        <f t="shared" si="12"/>
        <v>13</v>
      </c>
      <c r="T144" s="57" t="s">
        <v>182</v>
      </c>
    </row>
    <row r="145" spans="1:20" ht="20" customHeight="1">
      <c r="A145" s="58"/>
      <c r="B145" s="59">
        <v>138</v>
      </c>
      <c r="C145" s="70" t="s">
        <v>312</v>
      </c>
      <c r="D145" s="71" t="s">
        <v>742</v>
      </c>
      <c r="E145" s="71" t="s">
        <v>57</v>
      </c>
      <c r="F145" s="73">
        <v>2</v>
      </c>
      <c r="G145" s="74">
        <v>1</v>
      </c>
      <c r="H145" s="99">
        <v>1</v>
      </c>
      <c r="I145" s="99">
        <v>1</v>
      </c>
      <c r="J145" s="98"/>
      <c r="K145" s="64">
        <f t="shared" si="9"/>
        <v>0</v>
      </c>
      <c r="L145" s="65">
        <f>[6]Sheet2!S145</f>
        <v>2</v>
      </c>
      <c r="M145" s="65"/>
      <c r="N145" s="65"/>
      <c r="O145" s="65"/>
      <c r="P145" s="65"/>
      <c r="Q145" s="65">
        <f t="shared" si="11"/>
        <v>2</v>
      </c>
      <c r="R145" s="65"/>
      <c r="S145" s="65">
        <f t="shared" si="12"/>
        <v>2</v>
      </c>
      <c r="T145" s="66"/>
    </row>
    <row r="146" spans="1:20" ht="20" customHeight="1">
      <c r="A146" s="48">
        <f>K146</f>
        <v>-2</v>
      </c>
      <c r="B146" s="49">
        <v>139</v>
      </c>
      <c r="C146" s="50" t="s">
        <v>367</v>
      </c>
      <c r="D146" s="51" t="s">
        <v>743</v>
      </c>
      <c r="E146" s="51" t="s">
        <v>744</v>
      </c>
      <c r="F146" s="52">
        <v>5</v>
      </c>
      <c r="G146" s="89">
        <v>2</v>
      </c>
      <c r="H146" s="97"/>
      <c r="I146" s="97">
        <v>4</v>
      </c>
      <c r="J146" s="97"/>
      <c r="K146" s="55">
        <f t="shared" si="9"/>
        <v>-2</v>
      </c>
      <c r="L146" s="56">
        <f>[6]Sheet2!S146</f>
        <v>3</v>
      </c>
      <c r="M146" s="56"/>
      <c r="N146" s="56"/>
      <c r="O146" s="56"/>
      <c r="P146" s="56"/>
      <c r="Q146" s="56">
        <f t="shared" si="11"/>
        <v>3</v>
      </c>
      <c r="R146" s="56"/>
      <c r="S146" s="56">
        <f t="shared" si="12"/>
        <v>3</v>
      </c>
      <c r="T146" s="57"/>
    </row>
    <row r="147" spans="1:20" ht="20" customHeight="1">
      <c r="A147" s="58"/>
      <c r="B147" s="59">
        <v>140</v>
      </c>
      <c r="C147" s="70" t="s">
        <v>365</v>
      </c>
      <c r="D147" s="71" t="s">
        <v>746</v>
      </c>
      <c r="E147" s="72" t="s">
        <v>747</v>
      </c>
      <c r="F147" s="73">
        <v>10</v>
      </c>
      <c r="G147" s="62">
        <v>2</v>
      </c>
      <c r="H147" s="98"/>
      <c r="I147" s="410" t="s">
        <v>629</v>
      </c>
      <c r="J147" s="411"/>
      <c r="K147" s="64">
        <f t="shared" si="9"/>
        <v>2</v>
      </c>
      <c r="L147" s="65">
        <f>[6]Sheet2!S147</f>
        <v>12</v>
      </c>
      <c r="M147" s="65"/>
      <c r="N147" s="65"/>
      <c r="O147" s="65"/>
      <c r="P147" s="65"/>
      <c r="Q147" s="65">
        <f t="shared" si="11"/>
        <v>12</v>
      </c>
      <c r="R147" s="65"/>
      <c r="S147" s="65">
        <f t="shared" si="12"/>
        <v>12</v>
      </c>
      <c r="T147" s="66"/>
    </row>
    <row r="148" spans="1:20" ht="20" customHeight="1">
      <c r="A148" s="48">
        <f>K148</f>
        <v>-1</v>
      </c>
      <c r="B148" s="49">
        <v>141</v>
      </c>
      <c r="C148" s="50" t="s">
        <v>359</v>
      </c>
      <c r="D148" s="51" t="s">
        <v>748</v>
      </c>
      <c r="E148" s="82" t="s">
        <v>156</v>
      </c>
      <c r="F148" s="52">
        <v>11</v>
      </c>
      <c r="G148" s="89">
        <v>4</v>
      </c>
      <c r="H148" s="97"/>
      <c r="I148" s="97"/>
      <c r="J148" s="97"/>
      <c r="K148" s="55">
        <f t="shared" si="9"/>
        <v>-1</v>
      </c>
      <c r="L148" s="56">
        <f>[6]Sheet2!S148</f>
        <v>10</v>
      </c>
      <c r="M148" s="56"/>
      <c r="N148" s="56"/>
      <c r="O148" s="56"/>
      <c r="P148" s="56"/>
      <c r="Q148" s="56">
        <f t="shared" si="11"/>
        <v>10</v>
      </c>
      <c r="R148" s="56"/>
      <c r="S148" s="56">
        <f t="shared" si="12"/>
        <v>10</v>
      </c>
      <c r="T148" s="57"/>
    </row>
    <row r="149" spans="1:20" ht="20" customHeight="1">
      <c r="A149" s="58"/>
      <c r="B149" s="59">
        <v>142</v>
      </c>
      <c r="C149" s="70" t="s">
        <v>246</v>
      </c>
      <c r="D149" s="71" t="s">
        <v>749</v>
      </c>
      <c r="E149" s="71" t="s">
        <v>750</v>
      </c>
      <c r="F149" s="73">
        <v>2</v>
      </c>
      <c r="G149" s="62">
        <v>2</v>
      </c>
      <c r="H149" s="98">
        <v>1</v>
      </c>
      <c r="I149" s="98">
        <v>1</v>
      </c>
      <c r="J149" s="98"/>
      <c r="K149" s="64">
        <f t="shared" si="9"/>
        <v>0</v>
      </c>
      <c r="L149" s="65">
        <f>[6]Sheet2!S149</f>
        <v>2</v>
      </c>
      <c r="M149" s="65"/>
      <c r="N149" s="65"/>
      <c r="O149" s="65"/>
      <c r="P149" s="65"/>
      <c r="Q149" s="65">
        <f t="shared" si="11"/>
        <v>2</v>
      </c>
      <c r="R149" s="65"/>
      <c r="S149" s="65">
        <f t="shared" si="12"/>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9"/>
        <v>-1</v>
      </c>
      <c r="L150" s="56">
        <f>[6]Sheet2!S150</f>
        <v>13</v>
      </c>
      <c r="M150" s="56"/>
      <c r="N150" s="56"/>
      <c r="O150" s="56"/>
      <c r="P150" s="56"/>
      <c r="Q150" s="56">
        <f t="shared" si="11"/>
        <v>13</v>
      </c>
      <c r="R150" s="56"/>
      <c r="S150" s="56">
        <f t="shared" si="12"/>
        <v>13</v>
      </c>
      <c r="T150" s="57"/>
    </row>
    <row r="151" spans="1:20" ht="20" customHeight="1">
      <c r="A151" s="58"/>
      <c r="B151" s="59">
        <v>144</v>
      </c>
      <c r="C151" s="70" t="s">
        <v>392</v>
      </c>
      <c r="D151" s="71" t="s">
        <v>753</v>
      </c>
      <c r="E151" s="87" t="s">
        <v>49</v>
      </c>
      <c r="F151" s="73">
        <v>6</v>
      </c>
      <c r="G151" s="62">
        <v>3</v>
      </c>
      <c r="H151" s="98">
        <v>4</v>
      </c>
      <c r="I151" s="98">
        <v>7</v>
      </c>
      <c r="J151" s="98">
        <v>9</v>
      </c>
      <c r="K151" s="64">
        <f t="shared" si="9"/>
        <v>12</v>
      </c>
      <c r="L151" s="65">
        <f>[6]Sheet2!S151</f>
        <v>18</v>
      </c>
      <c r="M151" s="65">
        <v>2</v>
      </c>
      <c r="N151" s="65"/>
      <c r="O151" s="65"/>
      <c r="P151" s="65"/>
      <c r="Q151" s="65">
        <f>L151+M151</f>
        <v>20</v>
      </c>
      <c r="R151" s="65">
        <v>2</v>
      </c>
      <c r="S151" s="65">
        <f>Q151-R151</f>
        <v>18</v>
      </c>
      <c r="T151" s="66" t="s">
        <v>2955</v>
      </c>
    </row>
    <row r="152" spans="1:20" ht="20" customHeight="1">
      <c r="A152" s="48"/>
      <c r="B152" s="49">
        <v>145</v>
      </c>
      <c r="C152" s="50" t="s">
        <v>300</v>
      </c>
      <c r="D152" s="51" t="s">
        <v>754</v>
      </c>
      <c r="E152" s="51" t="s">
        <v>755</v>
      </c>
      <c r="F152" s="52">
        <v>4</v>
      </c>
      <c r="G152" s="89">
        <v>4</v>
      </c>
      <c r="H152" s="97">
        <v>2</v>
      </c>
      <c r="I152" s="97">
        <v>1</v>
      </c>
      <c r="J152" s="97"/>
      <c r="K152" s="55">
        <f t="shared" si="9"/>
        <v>-1</v>
      </c>
      <c r="L152" s="56">
        <f>[6]Sheet2!S152</f>
        <v>3</v>
      </c>
      <c r="M152" s="56"/>
      <c r="N152" s="56"/>
      <c r="O152" s="56"/>
      <c r="P152" s="56"/>
      <c r="Q152" s="56">
        <f t="shared" si="11"/>
        <v>3</v>
      </c>
      <c r="R152" s="56"/>
      <c r="S152" s="56">
        <f t="shared" si="12"/>
        <v>3</v>
      </c>
      <c r="T152" s="57"/>
    </row>
    <row r="153" spans="1:20" ht="20" customHeight="1">
      <c r="A153" s="58"/>
      <c r="B153" s="59">
        <v>146</v>
      </c>
      <c r="C153" s="70" t="s">
        <v>756</v>
      </c>
      <c r="D153" s="71" t="s">
        <v>757</v>
      </c>
      <c r="E153" s="71" t="s">
        <v>758</v>
      </c>
      <c r="F153" s="73">
        <v>10</v>
      </c>
      <c r="G153" s="62">
        <v>4</v>
      </c>
      <c r="H153" s="98">
        <v>3</v>
      </c>
      <c r="I153" s="98">
        <v>7</v>
      </c>
      <c r="J153" s="98"/>
      <c r="K153" s="64">
        <f t="shared" si="9"/>
        <v>0</v>
      </c>
      <c r="L153" s="65">
        <f>[6]Sheet2!S153</f>
        <v>10</v>
      </c>
      <c r="M153" s="65"/>
      <c r="N153" s="65"/>
      <c r="O153" s="65"/>
      <c r="P153" s="65"/>
      <c r="Q153" s="65">
        <f t="shared" si="11"/>
        <v>10</v>
      </c>
      <c r="R153" s="65"/>
      <c r="S153" s="65">
        <f t="shared" si="12"/>
        <v>10</v>
      </c>
      <c r="T153" s="66"/>
    </row>
    <row r="154" spans="1:20" ht="20" customHeight="1">
      <c r="A154" s="48">
        <f>K154</f>
        <v>-2</v>
      </c>
      <c r="B154" s="49">
        <v>147</v>
      </c>
      <c r="C154" s="50" t="s">
        <v>759</v>
      </c>
      <c r="D154" s="51" t="s">
        <v>760</v>
      </c>
      <c r="E154" s="51" t="s">
        <v>761</v>
      </c>
      <c r="F154" s="52">
        <v>2</v>
      </c>
      <c r="G154" s="89">
        <v>4</v>
      </c>
      <c r="H154" s="97"/>
      <c r="I154" s="97"/>
      <c r="J154" s="97"/>
      <c r="K154" s="55">
        <f t="shared" si="9"/>
        <v>-2</v>
      </c>
      <c r="L154" s="56">
        <f>[6]Sheet2!S154</f>
        <v>0</v>
      </c>
      <c r="M154" s="56"/>
      <c r="N154" s="56"/>
      <c r="O154" s="56"/>
      <c r="P154" s="56"/>
      <c r="Q154" s="56">
        <f t="shared" si="11"/>
        <v>0</v>
      </c>
      <c r="R154" s="56"/>
      <c r="S154" s="56">
        <f t="shared" si="12"/>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9"/>
        <v>-1</v>
      </c>
      <c r="L155" s="65">
        <f>[6]Sheet2!S155</f>
        <v>3</v>
      </c>
      <c r="M155" s="65"/>
      <c r="N155" s="65"/>
      <c r="O155" s="65"/>
      <c r="P155" s="65"/>
      <c r="Q155" s="65">
        <f t="shared" si="11"/>
        <v>3</v>
      </c>
      <c r="R155" s="65"/>
      <c r="S155" s="65">
        <f t="shared" si="12"/>
        <v>3</v>
      </c>
      <c r="T155" s="66"/>
    </row>
    <row r="156" spans="1:20" ht="20" customHeight="1">
      <c r="A156" s="48" t="s">
        <v>182</v>
      </c>
      <c r="B156" s="49">
        <v>149</v>
      </c>
      <c r="C156" s="50" t="s">
        <v>400</v>
      </c>
      <c r="D156" s="51" t="s">
        <v>764</v>
      </c>
      <c r="E156" s="51" t="s">
        <v>231</v>
      </c>
      <c r="F156" s="52">
        <v>8</v>
      </c>
      <c r="G156" s="89">
        <v>4</v>
      </c>
      <c r="H156" s="97">
        <v>4</v>
      </c>
      <c r="I156" s="97">
        <v>1</v>
      </c>
      <c r="J156" s="97"/>
      <c r="K156" s="55">
        <f t="shared" si="9"/>
        <v>3</v>
      </c>
      <c r="L156" s="56">
        <f>[6]Sheet2!S156</f>
        <v>11</v>
      </c>
      <c r="M156" s="56"/>
      <c r="N156" s="56"/>
      <c r="O156" s="56"/>
      <c r="P156" s="56"/>
      <c r="Q156" s="56">
        <f t="shared" si="11"/>
        <v>11</v>
      </c>
      <c r="R156" s="56"/>
      <c r="S156" s="56">
        <f t="shared" si="12"/>
        <v>11</v>
      </c>
      <c r="T156" s="57"/>
    </row>
    <row r="157" spans="1:20" ht="20" customHeight="1">
      <c r="A157" s="58">
        <f>K157</f>
        <v>-6</v>
      </c>
      <c r="B157" s="59">
        <v>150</v>
      </c>
      <c r="C157" s="70" t="s">
        <v>289</v>
      </c>
      <c r="D157" s="71" t="s">
        <v>766</v>
      </c>
      <c r="E157" s="87" t="s">
        <v>227</v>
      </c>
      <c r="F157" s="73">
        <v>8</v>
      </c>
      <c r="G157" s="62">
        <v>4</v>
      </c>
      <c r="H157" s="98">
        <v>1</v>
      </c>
      <c r="I157" s="98">
        <v>2</v>
      </c>
      <c r="J157" s="98"/>
      <c r="K157" s="64">
        <f t="shared" si="9"/>
        <v>-6</v>
      </c>
      <c r="L157" s="65">
        <f>[6]Sheet2!S157</f>
        <v>2</v>
      </c>
      <c r="M157" s="65"/>
      <c r="N157" s="65"/>
      <c r="O157" s="65"/>
      <c r="P157" s="65"/>
      <c r="Q157" s="65">
        <f t="shared" si="11"/>
        <v>2</v>
      </c>
      <c r="R157" s="65"/>
      <c r="S157" s="65">
        <f t="shared" si="12"/>
        <v>2</v>
      </c>
      <c r="T157" s="66"/>
    </row>
    <row r="158" spans="1:20" ht="20" customHeight="1">
      <c r="A158" s="48"/>
      <c r="B158" s="49">
        <v>151</v>
      </c>
      <c r="C158" s="50" t="s">
        <v>301</v>
      </c>
      <c r="D158" s="51" t="s">
        <v>767</v>
      </c>
      <c r="E158" s="88" t="s">
        <v>768</v>
      </c>
      <c r="F158" s="52">
        <v>4</v>
      </c>
      <c r="G158" s="89">
        <v>4</v>
      </c>
      <c r="H158" s="97">
        <v>2</v>
      </c>
      <c r="I158" s="97">
        <v>2</v>
      </c>
      <c r="J158" s="97"/>
      <c r="K158" s="55">
        <f t="shared" si="9"/>
        <v>3</v>
      </c>
      <c r="L158" s="56">
        <f>[6]Sheet2!S158</f>
        <v>7</v>
      </c>
      <c r="M158" s="56"/>
      <c r="N158" s="56"/>
      <c r="O158" s="56"/>
      <c r="P158" s="56"/>
      <c r="Q158" s="56">
        <f t="shared" si="11"/>
        <v>7</v>
      </c>
      <c r="R158" s="56"/>
      <c r="S158" s="56">
        <f t="shared" si="12"/>
        <v>7</v>
      </c>
      <c r="T158" s="57"/>
    </row>
    <row r="159" spans="1:20" ht="20" customHeight="1">
      <c r="A159" s="58"/>
      <c r="B159" s="59">
        <v>152</v>
      </c>
      <c r="C159" s="70" t="s">
        <v>385</v>
      </c>
      <c r="D159" s="71" t="s">
        <v>212</v>
      </c>
      <c r="E159" s="71" t="s">
        <v>217</v>
      </c>
      <c r="F159" s="73">
        <v>10</v>
      </c>
      <c r="G159" s="62">
        <v>1</v>
      </c>
      <c r="H159" s="98">
        <v>3</v>
      </c>
      <c r="I159" s="98">
        <v>5</v>
      </c>
      <c r="J159" s="98">
        <v>5</v>
      </c>
      <c r="K159" s="64">
        <f t="shared" si="9"/>
        <v>4</v>
      </c>
      <c r="L159" s="65">
        <f>[6]Sheet2!S159</f>
        <v>13</v>
      </c>
      <c r="M159" s="65">
        <v>1</v>
      </c>
      <c r="N159" s="65"/>
      <c r="O159" s="65"/>
      <c r="P159" s="65"/>
      <c r="Q159" s="65">
        <f>L159+M159</f>
        <v>14</v>
      </c>
      <c r="R159" s="65"/>
      <c r="S159" s="65">
        <f t="shared" si="12"/>
        <v>14</v>
      </c>
      <c r="T159" s="66" t="s">
        <v>2944</v>
      </c>
    </row>
    <row r="160" spans="1:20" ht="20" customHeight="1">
      <c r="A160" s="48">
        <f>K160</f>
        <v>-1</v>
      </c>
      <c r="B160" s="49">
        <v>153</v>
      </c>
      <c r="C160" s="50" t="s">
        <v>340</v>
      </c>
      <c r="D160" s="51" t="s">
        <v>770</v>
      </c>
      <c r="E160" s="93" t="s">
        <v>153</v>
      </c>
      <c r="F160" s="52">
        <v>4</v>
      </c>
      <c r="G160" s="89">
        <v>4</v>
      </c>
      <c r="H160" s="97">
        <v>1</v>
      </c>
      <c r="I160" s="97">
        <v>1</v>
      </c>
      <c r="J160" s="97"/>
      <c r="K160" s="55">
        <f t="shared" si="9"/>
        <v>-1</v>
      </c>
      <c r="L160" s="56">
        <f>[6]Sheet2!S160</f>
        <v>3</v>
      </c>
      <c r="M160" s="56"/>
      <c r="N160" s="56"/>
      <c r="O160" s="56"/>
      <c r="P160" s="56"/>
      <c r="Q160" s="56">
        <f t="shared" si="11"/>
        <v>3</v>
      </c>
      <c r="R160" s="56"/>
      <c r="S160" s="56">
        <f t="shared" si="12"/>
        <v>3</v>
      </c>
      <c r="T160" s="57"/>
    </row>
    <row r="161" spans="1:21" ht="20" customHeight="1">
      <c r="A161" s="58"/>
      <c r="B161" s="59">
        <v>154</v>
      </c>
      <c r="C161" s="70" t="s">
        <v>285</v>
      </c>
      <c r="D161" s="71" t="s">
        <v>771</v>
      </c>
      <c r="E161" s="71" t="s">
        <v>260</v>
      </c>
      <c r="F161" s="73">
        <v>2</v>
      </c>
      <c r="G161" s="62">
        <v>2</v>
      </c>
      <c r="H161" s="98">
        <v>1</v>
      </c>
      <c r="I161" s="98">
        <v>1</v>
      </c>
      <c r="J161" s="98"/>
      <c r="K161" s="64">
        <f t="shared" si="9"/>
        <v>0</v>
      </c>
      <c r="L161" s="65">
        <f>[6]Sheet2!S161</f>
        <v>2</v>
      </c>
      <c r="M161" s="65"/>
      <c r="N161" s="65"/>
      <c r="O161" s="65"/>
      <c r="P161" s="65"/>
      <c r="Q161" s="65">
        <f t="shared" si="11"/>
        <v>2</v>
      </c>
      <c r="R161" s="65"/>
      <c r="S161" s="65">
        <f t="shared" si="12"/>
        <v>2</v>
      </c>
      <c r="T161" s="66"/>
    </row>
    <row r="162" spans="1:21" ht="20" customHeight="1">
      <c r="A162" s="48"/>
      <c r="B162" s="49">
        <v>155</v>
      </c>
      <c r="C162" s="50" t="s">
        <v>307</v>
      </c>
      <c r="D162" s="51" t="s">
        <v>772</v>
      </c>
      <c r="E162" s="51" t="s">
        <v>773</v>
      </c>
      <c r="F162" s="52">
        <v>3</v>
      </c>
      <c r="G162" s="89">
        <v>1</v>
      </c>
      <c r="H162" s="54">
        <v>2</v>
      </c>
      <c r="I162" s="100">
        <v>3</v>
      </c>
      <c r="J162" s="54"/>
      <c r="K162" s="55">
        <f t="shared" si="9"/>
        <v>2</v>
      </c>
      <c r="L162" s="56">
        <f>[6]Sheet2!S162</f>
        <v>5</v>
      </c>
      <c r="M162" s="56"/>
      <c r="N162" s="56"/>
      <c r="O162" s="56"/>
      <c r="P162" s="56"/>
      <c r="Q162" s="56">
        <f t="shared" si="11"/>
        <v>5</v>
      </c>
      <c r="R162" s="56"/>
      <c r="S162" s="56">
        <f t="shared" si="12"/>
        <v>5</v>
      </c>
      <c r="T162" s="57"/>
    </row>
    <row r="163" spans="1:21" ht="20" customHeight="1">
      <c r="A163" s="58">
        <f>K163</f>
        <v>-1</v>
      </c>
      <c r="B163" s="59">
        <v>156</v>
      </c>
      <c r="C163" s="70" t="s">
        <v>313</v>
      </c>
      <c r="D163" s="71" t="s">
        <v>774</v>
      </c>
      <c r="E163" s="85" t="s">
        <v>65</v>
      </c>
      <c r="F163" s="73">
        <v>2</v>
      </c>
      <c r="G163" s="62">
        <v>1</v>
      </c>
      <c r="H163" s="63">
        <v>1</v>
      </c>
      <c r="I163" s="63"/>
      <c r="J163" s="63"/>
      <c r="K163" s="64">
        <f t="shared" si="9"/>
        <v>-1</v>
      </c>
      <c r="L163" s="65">
        <f>[6]Sheet2!S163</f>
        <v>1</v>
      </c>
      <c r="M163" s="65"/>
      <c r="N163" s="65"/>
      <c r="O163" s="65"/>
      <c r="P163" s="65"/>
      <c r="Q163" s="65">
        <f t="shared" si="11"/>
        <v>1</v>
      </c>
      <c r="R163" s="65"/>
      <c r="S163" s="65">
        <f t="shared" si="12"/>
        <v>1</v>
      </c>
      <c r="T163" s="66"/>
    </row>
    <row r="164" spans="1:21" ht="20" customHeight="1">
      <c r="A164" s="48"/>
      <c r="B164" s="49">
        <v>157</v>
      </c>
      <c r="C164" s="50" t="s">
        <v>349</v>
      </c>
      <c r="D164" s="51" t="s">
        <v>775</v>
      </c>
      <c r="E164" s="51" t="s">
        <v>127</v>
      </c>
      <c r="F164" s="52">
        <v>11</v>
      </c>
      <c r="G164" s="69">
        <v>2</v>
      </c>
      <c r="H164" s="54">
        <v>7</v>
      </c>
      <c r="I164" s="54">
        <v>2</v>
      </c>
      <c r="J164" s="54">
        <v>2</v>
      </c>
      <c r="K164" s="55">
        <f t="shared" si="9"/>
        <v>1</v>
      </c>
      <c r="L164" s="56">
        <f>[6]Sheet2!S164</f>
        <v>11</v>
      </c>
      <c r="M164" s="56">
        <v>1</v>
      </c>
      <c r="N164" s="56"/>
      <c r="O164" s="56"/>
      <c r="P164" s="56"/>
      <c r="Q164" s="56">
        <f>L164+M164</f>
        <v>12</v>
      </c>
      <c r="R164" s="56"/>
      <c r="S164" s="56">
        <f>Q164-R164</f>
        <v>12</v>
      </c>
      <c r="T164" s="57" t="s">
        <v>2956</v>
      </c>
    </row>
    <row r="165" spans="1:21" ht="20" customHeight="1">
      <c r="A165" s="58">
        <f>K165</f>
        <v>-2</v>
      </c>
      <c r="B165" s="59">
        <v>158</v>
      </c>
      <c r="C165" s="70" t="s">
        <v>341</v>
      </c>
      <c r="D165" s="71" t="s">
        <v>777</v>
      </c>
      <c r="E165" s="71" t="s">
        <v>113</v>
      </c>
      <c r="F165" s="73">
        <v>7</v>
      </c>
      <c r="G165" s="74">
        <v>1</v>
      </c>
      <c r="H165" s="63">
        <v>4</v>
      </c>
      <c r="I165" s="63">
        <v>2</v>
      </c>
      <c r="J165" s="63"/>
      <c r="K165" s="64">
        <f t="shared" si="9"/>
        <v>-2</v>
      </c>
      <c r="L165" s="65">
        <f>[6]Sheet2!S165</f>
        <v>5</v>
      </c>
      <c r="M165" s="65"/>
      <c r="N165" s="65"/>
      <c r="O165" s="65"/>
      <c r="P165" s="65"/>
      <c r="Q165" s="65">
        <f t="shared" si="11"/>
        <v>5</v>
      </c>
      <c r="R165" s="65"/>
      <c r="S165" s="65">
        <f t="shared" si="12"/>
        <v>5</v>
      </c>
      <c r="T165" s="66"/>
    </row>
    <row r="166" spans="1:21" ht="20" customHeight="1">
      <c r="A166" s="48">
        <f>K166</f>
        <v>-1</v>
      </c>
      <c r="B166" s="49">
        <v>159</v>
      </c>
      <c r="C166" s="50" t="s">
        <v>342</v>
      </c>
      <c r="D166" s="51" t="s">
        <v>778</v>
      </c>
      <c r="E166" s="51" t="s">
        <v>779</v>
      </c>
      <c r="F166" s="52">
        <v>2</v>
      </c>
      <c r="G166" s="89">
        <v>1</v>
      </c>
      <c r="H166" s="54">
        <v>1</v>
      </c>
      <c r="I166" s="54"/>
      <c r="J166" s="54"/>
      <c r="K166" s="55">
        <f t="shared" si="9"/>
        <v>-1</v>
      </c>
      <c r="L166" s="56">
        <f>[6]Sheet2!S166</f>
        <v>1</v>
      </c>
      <c r="M166" s="56"/>
      <c r="N166" s="56"/>
      <c r="O166" s="56"/>
      <c r="P166" s="56"/>
      <c r="Q166" s="56">
        <f t="shared" si="11"/>
        <v>1</v>
      </c>
      <c r="R166" s="56"/>
      <c r="S166" s="56">
        <f t="shared" si="12"/>
        <v>1</v>
      </c>
      <c r="T166" s="57"/>
    </row>
    <row r="167" spans="1:21" ht="20" customHeight="1">
      <c r="A167" s="58"/>
      <c r="B167" s="59">
        <v>160</v>
      </c>
      <c r="C167" s="70" t="s">
        <v>320</v>
      </c>
      <c r="D167" s="71" t="s">
        <v>780</v>
      </c>
      <c r="E167" s="71" t="s">
        <v>2957</v>
      </c>
      <c r="F167" s="73">
        <v>2</v>
      </c>
      <c r="G167" s="74">
        <v>1</v>
      </c>
      <c r="H167" s="63">
        <v>1</v>
      </c>
      <c r="I167" s="63">
        <v>1</v>
      </c>
      <c r="J167" s="63">
        <v>7</v>
      </c>
      <c r="K167" s="64">
        <f t="shared" si="9"/>
        <v>7</v>
      </c>
      <c r="L167" s="65">
        <f>[6]Sheet2!S167</f>
        <v>9</v>
      </c>
      <c r="M167" s="65"/>
      <c r="N167" s="65"/>
      <c r="O167" s="65"/>
      <c r="P167" s="65"/>
      <c r="Q167" s="65">
        <f t="shared" si="11"/>
        <v>9</v>
      </c>
      <c r="R167" s="65"/>
      <c r="S167" s="65">
        <f t="shared" si="12"/>
        <v>9</v>
      </c>
      <c r="T167" s="66" t="s">
        <v>182</v>
      </c>
    </row>
    <row r="168" spans="1:21" ht="20" customHeight="1">
      <c r="A168" s="48">
        <f>K168</f>
        <v>-4</v>
      </c>
      <c r="B168" s="49">
        <v>161</v>
      </c>
      <c r="C168" s="50" t="s">
        <v>781</v>
      </c>
      <c r="D168" s="51" t="s">
        <v>782</v>
      </c>
      <c r="E168" s="51" t="s">
        <v>783</v>
      </c>
      <c r="F168" s="52">
        <v>4</v>
      </c>
      <c r="G168" s="69">
        <v>4</v>
      </c>
      <c r="H168" s="54"/>
      <c r="I168" s="54"/>
      <c r="J168" s="54"/>
      <c r="K168" s="55">
        <f t="shared" si="9"/>
        <v>-4</v>
      </c>
      <c r="L168" s="56">
        <f>[6]Sheet2!S168</f>
        <v>0</v>
      </c>
      <c r="M168" s="56"/>
      <c r="N168" s="56"/>
      <c r="O168" s="56"/>
      <c r="P168" s="56"/>
      <c r="Q168" s="56">
        <f t="shared" si="11"/>
        <v>0</v>
      </c>
      <c r="R168" s="56"/>
      <c r="S168" s="56">
        <f t="shared" si="12"/>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9"/>
        <v>-2</v>
      </c>
      <c r="L169" s="65">
        <f>[6]Sheet2!S169</f>
        <v>0</v>
      </c>
      <c r="M169" s="65"/>
      <c r="N169" s="65"/>
      <c r="O169" s="65"/>
      <c r="P169" s="65"/>
      <c r="Q169" s="65">
        <f t="shared" si="11"/>
        <v>0</v>
      </c>
      <c r="R169" s="65"/>
      <c r="S169" s="65">
        <f t="shared" si="12"/>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9"/>
        <v>4</v>
      </c>
      <c r="L170" s="56">
        <f>[6]Sheet2!S170</f>
        <v>10</v>
      </c>
      <c r="M170" s="56"/>
      <c r="N170" s="56"/>
      <c r="O170" s="56"/>
      <c r="P170" s="56"/>
      <c r="Q170" s="56">
        <f t="shared" si="11"/>
        <v>10</v>
      </c>
      <c r="R170" s="56"/>
      <c r="S170" s="56">
        <f t="shared" si="12"/>
        <v>10</v>
      </c>
      <c r="T170" s="57" t="s">
        <v>182</v>
      </c>
    </row>
    <row r="171" spans="1:21" ht="20" customHeight="1">
      <c r="A171" s="58">
        <f>K171</f>
        <v>-1</v>
      </c>
      <c r="B171" s="59">
        <v>164</v>
      </c>
      <c r="C171" s="70" t="s">
        <v>299</v>
      </c>
      <c r="D171" s="71" t="s">
        <v>789</v>
      </c>
      <c r="E171" s="84" t="s">
        <v>264</v>
      </c>
      <c r="F171" s="73">
        <v>2</v>
      </c>
      <c r="G171" s="74">
        <v>1</v>
      </c>
      <c r="H171" s="63">
        <v>1</v>
      </c>
      <c r="I171" s="63" t="s">
        <v>182</v>
      </c>
      <c r="J171" s="63"/>
      <c r="K171" s="64">
        <f t="shared" si="9"/>
        <v>-1</v>
      </c>
      <c r="L171" s="65">
        <f>[6]Sheet2!S171</f>
        <v>1</v>
      </c>
      <c r="M171" s="65"/>
      <c r="N171" s="65"/>
      <c r="O171" s="65"/>
      <c r="P171" s="65"/>
      <c r="Q171" s="65">
        <f t="shared" si="11"/>
        <v>1</v>
      </c>
      <c r="R171" s="65"/>
      <c r="S171" s="65">
        <f t="shared" si="12"/>
        <v>1</v>
      </c>
      <c r="T171" s="66"/>
    </row>
    <row r="172" spans="1:21" ht="20" customHeight="1">
      <c r="A172" s="48"/>
      <c r="B172" s="49">
        <v>165</v>
      </c>
      <c r="C172" s="50" t="s">
        <v>387</v>
      </c>
      <c r="D172" s="51" t="s">
        <v>214</v>
      </c>
      <c r="E172" s="51" t="s">
        <v>219</v>
      </c>
      <c r="F172" s="52">
        <v>7</v>
      </c>
      <c r="G172" s="69">
        <v>1</v>
      </c>
      <c r="H172" s="54">
        <v>1</v>
      </c>
      <c r="I172" s="54">
        <v>3</v>
      </c>
      <c r="J172" s="54">
        <v>4</v>
      </c>
      <c r="K172" s="55">
        <f t="shared" si="9"/>
        <v>1</v>
      </c>
      <c r="L172" s="56">
        <f>[6]Sheet2!S172</f>
        <v>8</v>
      </c>
      <c r="M172" s="56"/>
      <c r="N172" s="56"/>
      <c r="O172" s="56"/>
      <c r="P172" s="56"/>
      <c r="Q172" s="56">
        <f t="shared" si="11"/>
        <v>8</v>
      </c>
      <c r="R172" s="56"/>
      <c r="S172" s="56">
        <f t="shared" si="12"/>
        <v>8</v>
      </c>
      <c r="T172" s="57" t="s">
        <v>182</v>
      </c>
    </row>
    <row r="173" spans="1:21" ht="20" customHeight="1">
      <c r="A173" s="58"/>
      <c r="B173" s="59">
        <v>166</v>
      </c>
      <c r="C173" s="70" t="s">
        <v>330</v>
      </c>
      <c r="D173" s="71" t="s">
        <v>791</v>
      </c>
      <c r="E173" s="71" t="s">
        <v>98</v>
      </c>
      <c r="F173" s="73">
        <v>6</v>
      </c>
      <c r="G173" s="74">
        <v>4</v>
      </c>
      <c r="H173" s="63">
        <v>1</v>
      </c>
      <c r="I173" s="63">
        <v>6</v>
      </c>
      <c r="J173" s="63"/>
      <c r="K173" s="64">
        <f t="shared" si="9"/>
        <v>1</v>
      </c>
      <c r="L173" s="65">
        <f>[6]Sheet2!S173</f>
        <v>7</v>
      </c>
      <c r="M173" s="65"/>
      <c r="N173" s="65"/>
      <c r="O173" s="65"/>
      <c r="P173" s="65"/>
      <c r="Q173" s="65">
        <f t="shared" si="11"/>
        <v>7</v>
      </c>
      <c r="R173" s="65"/>
      <c r="S173" s="65">
        <f t="shared" si="12"/>
        <v>7</v>
      </c>
      <c r="T173" s="78" t="s">
        <v>1082</v>
      </c>
    </row>
    <row r="174" spans="1:21" ht="20" customHeight="1">
      <c r="A174" s="48">
        <f>K174</f>
        <v>-4</v>
      </c>
      <c r="B174" s="49">
        <v>167</v>
      </c>
      <c r="C174" s="50" t="s">
        <v>793</v>
      </c>
      <c r="D174" s="51" t="s">
        <v>794</v>
      </c>
      <c r="E174" s="51" t="s">
        <v>795</v>
      </c>
      <c r="F174" s="52">
        <v>4</v>
      </c>
      <c r="G174" s="69">
        <v>4</v>
      </c>
      <c r="H174" s="54"/>
      <c r="I174" s="54"/>
      <c r="J174" s="54"/>
      <c r="K174" s="55">
        <f t="shared" si="9"/>
        <v>-4</v>
      </c>
      <c r="L174" s="56">
        <f>[6]Sheet2!S174</f>
        <v>0</v>
      </c>
      <c r="M174" s="56"/>
      <c r="N174" s="56"/>
      <c r="O174" s="56"/>
      <c r="P174" s="56"/>
      <c r="Q174" s="56">
        <f t="shared" si="11"/>
        <v>0</v>
      </c>
      <c r="R174" s="56"/>
      <c r="S174" s="56">
        <f t="shared" si="12"/>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9"/>
        <v>-4</v>
      </c>
      <c r="L175" s="65">
        <f>[6]Sheet2!S175</f>
        <v>0</v>
      </c>
      <c r="M175" s="65"/>
      <c r="N175" s="65"/>
      <c r="O175" s="65"/>
      <c r="P175" s="65"/>
      <c r="Q175" s="65">
        <f t="shared" si="11"/>
        <v>0</v>
      </c>
      <c r="R175" s="65"/>
      <c r="S175" s="65">
        <f t="shared" si="12"/>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9"/>
        <v>-5</v>
      </c>
      <c r="L176" s="56">
        <f>[6]Sheet2!S176</f>
        <v>0</v>
      </c>
      <c r="M176" s="56"/>
      <c r="N176" s="56"/>
      <c r="O176" s="56"/>
      <c r="P176" s="56"/>
      <c r="Q176" s="56">
        <f t="shared" si="11"/>
        <v>0</v>
      </c>
      <c r="R176" s="56"/>
      <c r="S176" s="56">
        <f t="shared" si="12"/>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9"/>
        <v>0</v>
      </c>
      <c r="L177" s="65">
        <f>[6]Sheet2!S177</f>
        <v>2</v>
      </c>
      <c r="M177" s="65"/>
      <c r="N177" s="65"/>
      <c r="O177" s="65"/>
      <c r="P177" s="65"/>
      <c r="Q177" s="65">
        <f t="shared" si="11"/>
        <v>2</v>
      </c>
      <c r="R177" s="65"/>
      <c r="S177" s="65">
        <f t="shared" si="12"/>
        <v>2</v>
      </c>
      <c r="T177" s="66"/>
    </row>
    <row r="178" spans="1:21" ht="20" customHeight="1">
      <c r="A178" s="48"/>
      <c r="B178" s="49">
        <v>171</v>
      </c>
      <c r="C178" s="50" t="s">
        <v>317</v>
      </c>
      <c r="D178" s="51" t="s">
        <v>805</v>
      </c>
      <c r="E178" s="51" t="s">
        <v>72</v>
      </c>
      <c r="F178" s="52">
        <v>10</v>
      </c>
      <c r="G178" s="69">
        <v>2</v>
      </c>
      <c r="H178" s="54">
        <v>1</v>
      </c>
      <c r="I178" s="54">
        <v>2</v>
      </c>
      <c r="J178" s="54">
        <v>7</v>
      </c>
      <c r="K178" s="55">
        <f t="shared" si="9"/>
        <v>0</v>
      </c>
      <c r="L178" s="56">
        <f>[6]Sheet2!S178</f>
        <v>10</v>
      </c>
      <c r="M178" s="56"/>
      <c r="N178" s="56"/>
      <c r="O178" s="56"/>
      <c r="P178" s="56"/>
      <c r="Q178" s="56">
        <f t="shared" si="11"/>
        <v>10</v>
      </c>
      <c r="R178" s="56"/>
      <c r="S178" s="56">
        <f t="shared" si="12"/>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9"/>
        <v>-1</v>
      </c>
      <c r="L179" s="65">
        <f>[6]Sheet2!S179</f>
        <v>1</v>
      </c>
      <c r="M179" s="65"/>
      <c r="N179" s="65"/>
      <c r="O179" s="65"/>
      <c r="P179" s="65"/>
      <c r="Q179" s="65">
        <f t="shared" si="11"/>
        <v>1</v>
      </c>
      <c r="R179" s="65"/>
      <c r="S179" s="65">
        <f t="shared" si="12"/>
        <v>1</v>
      </c>
      <c r="T179" s="66" t="s">
        <v>182</v>
      </c>
    </row>
    <row r="180" spans="1:21" ht="20" customHeight="1">
      <c r="A180" s="48">
        <f>K180</f>
        <v>-2</v>
      </c>
      <c r="B180" s="49">
        <v>173</v>
      </c>
      <c r="C180" s="90" t="s">
        <v>808</v>
      </c>
      <c r="D180" s="67" t="s">
        <v>809</v>
      </c>
      <c r="E180" s="67" t="s">
        <v>810</v>
      </c>
      <c r="F180" s="68">
        <v>2</v>
      </c>
      <c r="G180" s="69">
        <v>3</v>
      </c>
      <c r="H180" s="54"/>
      <c r="I180" s="54"/>
      <c r="J180" s="54"/>
      <c r="K180" s="55">
        <f t="shared" si="9"/>
        <v>-2</v>
      </c>
      <c r="L180" s="56">
        <f>[6]Sheet2!S180</f>
        <v>0</v>
      </c>
      <c r="M180" s="56"/>
      <c r="N180" s="56"/>
      <c r="O180" s="56"/>
      <c r="P180" s="56"/>
      <c r="Q180" s="56">
        <f t="shared" si="11"/>
        <v>0</v>
      </c>
      <c r="R180" s="56"/>
      <c r="S180" s="56">
        <f t="shared" si="12"/>
        <v>0</v>
      </c>
      <c r="T180" s="57"/>
    </row>
    <row r="181" spans="1:21" ht="20" customHeight="1">
      <c r="A181" s="58"/>
      <c r="B181" s="59">
        <v>174</v>
      </c>
      <c r="C181" s="70" t="s">
        <v>309</v>
      </c>
      <c r="D181" s="71" t="s">
        <v>811</v>
      </c>
      <c r="E181" s="71" t="s">
        <v>812</v>
      </c>
      <c r="F181" s="73">
        <v>2</v>
      </c>
      <c r="G181" s="74">
        <v>2</v>
      </c>
      <c r="H181" s="63">
        <v>1</v>
      </c>
      <c r="I181" s="63">
        <v>2</v>
      </c>
      <c r="J181" s="63"/>
      <c r="K181" s="64">
        <f t="shared" si="9"/>
        <v>1</v>
      </c>
      <c r="L181" s="65">
        <f>[6]Sheet2!S181</f>
        <v>3</v>
      </c>
      <c r="M181" s="65"/>
      <c r="N181" s="65"/>
      <c r="O181" s="65"/>
      <c r="P181" s="65"/>
      <c r="Q181" s="65">
        <f t="shared" si="11"/>
        <v>3</v>
      </c>
      <c r="R181" s="65"/>
      <c r="S181" s="65">
        <f t="shared" si="12"/>
        <v>3</v>
      </c>
      <c r="T181" s="66"/>
    </row>
    <row r="182" spans="1:21" ht="20" customHeight="1">
      <c r="A182" s="48">
        <f>K182</f>
        <v>-7</v>
      </c>
      <c r="B182" s="49">
        <v>175</v>
      </c>
      <c r="C182" s="50" t="s">
        <v>417</v>
      </c>
      <c r="D182" s="51" t="s">
        <v>813</v>
      </c>
      <c r="E182" s="51" t="s">
        <v>814</v>
      </c>
      <c r="F182" s="52">
        <v>8</v>
      </c>
      <c r="G182" s="69">
        <v>2</v>
      </c>
      <c r="H182" s="54">
        <v>1</v>
      </c>
      <c r="I182" s="54" t="s">
        <v>182</v>
      </c>
      <c r="J182" s="54"/>
      <c r="K182" s="55">
        <f t="shared" ref="K182:K222" si="13">SUM(S182-F182)</f>
        <v>-7</v>
      </c>
      <c r="L182" s="56">
        <f>[6]Sheet2!S182</f>
        <v>1</v>
      </c>
      <c r="M182" s="56"/>
      <c r="N182" s="56"/>
      <c r="O182" s="56"/>
      <c r="P182" s="56"/>
      <c r="Q182" s="56">
        <f t="shared" si="11"/>
        <v>1</v>
      </c>
      <c r="R182" s="56"/>
      <c r="S182" s="56">
        <f t="shared" si="12"/>
        <v>1</v>
      </c>
      <c r="T182" s="57" t="s">
        <v>182</v>
      </c>
      <c r="U182" s="33" t="s">
        <v>182</v>
      </c>
    </row>
    <row r="183" spans="1:21" ht="20" customHeight="1">
      <c r="A183" s="58">
        <f>K183</f>
        <v>-1</v>
      </c>
      <c r="B183" s="59">
        <v>176</v>
      </c>
      <c r="C183" s="60" t="s">
        <v>315</v>
      </c>
      <c r="D183" s="79" t="s">
        <v>815</v>
      </c>
      <c r="E183" s="79" t="s">
        <v>159</v>
      </c>
      <c r="F183" s="59">
        <v>2</v>
      </c>
      <c r="G183" s="74">
        <v>3</v>
      </c>
      <c r="H183" s="63">
        <v>1</v>
      </c>
      <c r="I183" s="63">
        <v>1</v>
      </c>
      <c r="J183" s="63"/>
      <c r="K183" s="64">
        <f t="shared" si="13"/>
        <v>-1</v>
      </c>
      <c r="L183" s="65">
        <f>[6]Sheet2!S183</f>
        <v>1</v>
      </c>
      <c r="M183" s="65"/>
      <c r="N183" s="65"/>
      <c r="O183" s="65"/>
      <c r="P183" s="65"/>
      <c r="Q183" s="65">
        <f t="shared" si="11"/>
        <v>1</v>
      </c>
      <c r="R183" s="65"/>
      <c r="S183" s="65">
        <f t="shared" si="12"/>
        <v>1</v>
      </c>
      <c r="T183" s="66" t="s">
        <v>182</v>
      </c>
      <c r="U183" s="33" t="s">
        <v>182</v>
      </c>
    </row>
    <row r="184" spans="1:21" ht="20" customHeight="1">
      <c r="A184" s="48">
        <f t="shared" ref="A184:A194" si="14">K184</f>
        <v>-1</v>
      </c>
      <c r="B184" s="49">
        <v>177</v>
      </c>
      <c r="C184" s="50" t="s">
        <v>310</v>
      </c>
      <c r="D184" s="51" t="s">
        <v>816</v>
      </c>
      <c r="E184" s="51" t="s">
        <v>59</v>
      </c>
      <c r="F184" s="52">
        <v>2</v>
      </c>
      <c r="G184" s="69">
        <v>2</v>
      </c>
      <c r="H184" s="54" t="s">
        <v>182</v>
      </c>
      <c r="I184" s="54">
        <v>1</v>
      </c>
      <c r="J184" s="54"/>
      <c r="K184" s="55">
        <f t="shared" si="13"/>
        <v>-1</v>
      </c>
      <c r="L184" s="56">
        <f>[6]Sheet2!S184</f>
        <v>1</v>
      </c>
      <c r="M184" s="56"/>
      <c r="N184" s="56"/>
      <c r="O184" s="56"/>
      <c r="P184" s="56"/>
      <c r="Q184" s="56">
        <f t="shared" si="11"/>
        <v>1</v>
      </c>
      <c r="R184" s="56"/>
      <c r="S184" s="56">
        <f t="shared" si="12"/>
        <v>1</v>
      </c>
      <c r="T184" s="57" t="s">
        <v>182</v>
      </c>
    </row>
    <row r="185" spans="1:21" ht="20" customHeight="1">
      <c r="A185" s="58">
        <f t="shared" si="14"/>
        <v>-2</v>
      </c>
      <c r="B185" s="59">
        <v>178</v>
      </c>
      <c r="C185" s="60" t="s">
        <v>817</v>
      </c>
      <c r="D185" s="61" t="s">
        <v>818</v>
      </c>
      <c r="E185" s="61" t="s">
        <v>819</v>
      </c>
      <c r="F185" s="59">
        <v>2</v>
      </c>
      <c r="G185" s="74">
        <v>4</v>
      </c>
      <c r="H185" s="63"/>
      <c r="I185" s="63"/>
      <c r="J185" s="63"/>
      <c r="K185" s="64">
        <f t="shared" si="13"/>
        <v>-2</v>
      </c>
      <c r="L185" s="65">
        <f>[6]Sheet2!S185</f>
        <v>0</v>
      </c>
      <c r="M185" s="65"/>
      <c r="N185" s="65"/>
      <c r="O185" s="65"/>
      <c r="P185" s="65"/>
      <c r="Q185" s="65">
        <f t="shared" si="11"/>
        <v>0</v>
      </c>
      <c r="R185" s="65"/>
      <c r="S185" s="65">
        <f t="shared" si="12"/>
        <v>0</v>
      </c>
      <c r="T185" s="66"/>
    </row>
    <row r="186" spans="1:21" ht="20" customHeight="1">
      <c r="A186" s="48">
        <f t="shared" si="14"/>
        <v>-2</v>
      </c>
      <c r="B186" s="49">
        <v>179</v>
      </c>
      <c r="C186" s="90" t="s">
        <v>820</v>
      </c>
      <c r="D186" s="67" t="s">
        <v>821</v>
      </c>
      <c r="E186" s="67" t="s">
        <v>822</v>
      </c>
      <c r="F186" s="68">
        <v>2</v>
      </c>
      <c r="G186" s="69">
        <v>4</v>
      </c>
      <c r="H186" s="54" t="s">
        <v>182</v>
      </c>
      <c r="I186" s="54" t="s">
        <v>182</v>
      </c>
      <c r="J186" s="54"/>
      <c r="K186" s="55">
        <f t="shared" si="13"/>
        <v>-2</v>
      </c>
      <c r="L186" s="56">
        <f>[6]Sheet2!S186</f>
        <v>0</v>
      </c>
      <c r="M186" s="56"/>
      <c r="N186" s="56"/>
      <c r="O186" s="56"/>
      <c r="P186" s="56"/>
      <c r="Q186" s="56">
        <f t="shared" si="11"/>
        <v>0</v>
      </c>
      <c r="R186" s="56"/>
      <c r="S186" s="56">
        <f t="shared" si="12"/>
        <v>0</v>
      </c>
      <c r="T186" s="57" t="s">
        <v>182</v>
      </c>
    </row>
    <row r="187" spans="1:21" ht="20" customHeight="1">
      <c r="A187" s="58">
        <f t="shared" si="14"/>
        <v>-2</v>
      </c>
      <c r="B187" s="59">
        <v>180</v>
      </c>
      <c r="C187" s="60" t="s">
        <v>823</v>
      </c>
      <c r="D187" s="61" t="s">
        <v>824</v>
      </c>
      <c r="E187" s="61" t="s">
        <v>825</v>
      </c>
      <c r="F187" s="59">
        <v>2</v>
      </c>
      <c r="G187" s="62">
        <v>2</v>
      </c>
      <c r="H187" s="63"/>
      <c r="I187" s="63"/>
      <c r="J187" s="63"/>
      <c r="K187" s="64">
        <f t="shared" si="13"/>
        <v>-2</v>
      </c>
      <c r="L187" s="65">
        <f>[6]Sheet2!S187</f>
        <v>0</v>
      </c>
      <c r="M187" s="65"/>
      <c r="N187" s="65"/>
      <c r="O187" s="65"/>
      <c r="P187" s="65"/>
      <c r="Q187" s="65">
        <f t="shared" si="11"/>
        <v>0</v>
      </c>
      <c r="R187" s="65"/>
      <c r="S187" s="65">
        <f t="shared" si="12"/>
        <v>0</v>
      </c>
      <c r="T187" s="66"/>
    </row>
    <row r="188" spans="1:21" ht="20" customHeight="1">
      <c r="A188" s="48">
        <f t="shared" si="14"/>
        <v>-2</v>
      </c>
      <c r="B188" s="49">
        <v>181</v>
      </c>
      <c r="C188" s="90" t="s">
        <v>826</v>
      </c>
      <c r="D188" s="67" t="s">
        <v>827</v>
      </c>
      <c r="E188" s="67" t="s">
        <v>828</v>
      </c>
      <c r="F188" s="68">
        <v>2</v>
      </c>
      <c r="G188" s="69">
        <v>4</v>
      </c>
      <c r="H188" s="54"/>
      <c r="I188" s="54"/>
      <c r="J188" s="54"/>
      <c r="K188" s="55">
        <f t="shared" si="13"/>
        <v>-2</v>
      </c>
      <c r="L188" s="56">
        <f>[6]Sheet2!S188</f>
        <v>0</v>
      </c>
      <c r="M188" s="56"/>
      <c r="N188" s="56"/>
      <c r="O188" s="56"/>
      <c r="P188" s="56"/>
      <c r="Q188" s="56">
        <f t="shared" si="11"/>
        <v>0</v>
      </c>
      <c r="R188" s="56"/>
      <c r="S188" s="56">
        <f t="shared" si="12"/>
        <v>0</v>
      </c>
      <c r="T188" s="57"/>
    </row>
    <row r="189" spans="1:21" ht="20" customHeight="1">
      <c r="A189" s="58">
        <f t="shared" si="14"/>
        <v>-2</v>
      </c>
      <c r="B189" s="59">
        <v>182</v>
      </c>
      <c r="C189" s="60" t="s">
        <v>829</v>
      </c>
      <c r="D189" s="61" t="s">
        <v>830</v>
      </c>
      <c r="E189" s="61" t="s">
        <v>831</v>
      </c>
      <c r="F189" s="59">
        <v>2</v>
      </c>
      <c r="G189" s="74">
        <v>4</v>
      </c>
      <c r="H189" s="63"/>
      <c r="I189" s="63"/>
      <c r="J189" s="63"/>
      <c r="K189" s="64">
        <f t="shared" si="13"/>
        <v>-2</v>
      </c>
      <c r="L189" s="65">
        <f>[6]Sheet2!S189</f>
        <v>0</v>
      </c>
      <c r="M189" s="65"/>
      <c r="N189" s="65"/>
      <c r="O189" s="65"/>
      <c r="P189" s="65"/>
      <c r="Q189" s="65">
        <f t="shared" si="11"/>
        <v>0</v>
      </c>
      <c r="R189" s="65"/>
      <c r="S189" s="65">
        <f t="shared" si="12"/>
        <v>0</v>
      </c>
      <c r="T189" s="66"/>
    </row>
    <row r="190" spans="1:21" ht="20" customHeight="1">
      <c r="A190" s="48">
        <f t="shared" si="14"/>
        <v>-2</v>
      </c>
      <c r="B190" s="49">
        <v>183</v>
      </c>
      <c r="C190" s="90" t="s">
        <v>832</v>
      </c>
      <c r="D190" s="67" t="s">
        <v>833</v>
      </c>
      <c r="E190" s="67" t="s">
        <v>834</v>
      </c>
      <c r="F190" s="68">
        <v>2</v>
      </c>
      <c r="G190" s="69">
        <v>4</v>
      </c>
      <c r="H190" s="54"/>
      <c r="I190" s="54"/>
      <c r="J190" s="54"/>
      <c r="K190" s="55">
        <f t="shared" si="13"/>
        <v>-2</v>
      </c>
      <c r="L190" s="56">
        <f>[6]Sheet2!S190</f>
        <v>0</v>
      </c>
      <c r="M190" s="56"/>
      <c r="N190" s="56"/>
      <c r="O190" s="56"/>
      <c r="P190" s="56"/>
      <c r="Q190" s="56">
        <f t="shared" si="11"/>
        <v>0</v>
      </c>
      <c r="R190" s="56"/>
      <c r="S190" s="56">
        <f t="shared" si="12"/>
        <v>0</v>
      </c>
      <c r="T190" s="57"/>
    </row>
    <row r="191" spans="1:21" ht="20" customHeight="1">
      <c r="A191" s="58">
        <f t="shared" si="14"/>
        <v>-2</v>
      </c>
      <c r="B191" s="59">
        <v>184</v>
      </c>
      <c r="C191" s="60" t="s">
        <v>835</v>
      </c>
      <c r="D191" s="61" t="s">
        <v>836</v>
      </c>
      <c r="E191" s="61" t="s">
        <v>837</v>
      </c>
      <c r="F191" s="59">
        <v>2</v>
      </c>
      <c r="G191" s="62">
        <v>4</v>
      </c>
      <c r="H191" s="63"/>
      <c r="I191" s="63"/>
      <c r="J191" s="63"/>
      <c r="K191" s="64">
        <f t="shared" si="13"/>
        <v>-2</v>
      </c>
      <c r="L191" s="65">
        <f>[6]Sheet2!S191</f>
        <v>0</v>
      </c>
      <c r="M191" s="65"/>
      <c r="N191" s="65"/>
      <c r="O191" s="65"/>
      <c r="P191" s="65"/>
      <c r="Q191" s="65">
        <f t="shared" si="11"/>
        <v>0</v>
      </c>
      <c r="R191" s="65"/>
      <c r="S191" s="65">
        <f t="shared" si="12"/>
        <v>0</v>
      </c>
      <c r="T191" s="66"/>
    </row>
    <row r="192" spans="1:21" ht="20" customHeight="1">
      <c r="A192" s="48">
        <f t="shared" si="14"/>
        <v>-2</v>
      </c>
      <c r="B192" s="49">
        <v>185</v>
      </c>
      <c r="C192" s="90" t="s">
        <v>838</v>
      </c>
      <c r="D192" s="67" t="s">
        <v>839</v>
      </c>
      <c r="E192" s="67" t="s">
        <v>840</v>
      </c>
      <c r="F192" s="68">
        <v>2</v>
      </c>
      <c r="G192" s="69">
        <v>4</v>
      </c>
      <c r="H192" s="54"/>
      <c r="I192" s="54"/>
      <c r="J192" s="54"/>
      <c r="K192" s="55">
        <f t="shared" si="13"/>
        <v>-2</v>
      </c>
      <c r="L192" s="56">
        <f>[6]Sheet2!S192</f>
        <v>0</v>
      </c>
      <c r="M192" s="56"/>
      <c r="N192" s="56"/>
      <c r="O192" s="56"/>
      <c r="P192" s="56"/>
      <c r="Q192" s="56">
        <f t="shared" si="11"/>
        <v>0</v>
      </c>
      <c r="R192" s="56"/>
      <c r="S192" s="56">
        <f t="shared" si="12"/>
        <v>0</v>
      </c>
      <c r="T192" s="57"/>
    </row>
    <row r="193" spans="1:21" ht="20" customHeight="1">
      <c r="A193" s="58">
        <f t="shared" si="14"/>
        <v>-2</v>
      </c>
      <c r="B193" s="59">
        <v>186</v>
      </c>
      <c r="C193" s="60" t="s">
        <v>841</v>
      </c>
      <c r="D193" s="61" t="s">
        <v>842</v>
      </c>
      <c r="E193" s="61" t="s">
        <v>843</v>
      </c>
      <c r="F193" s="59">
        <v>2</v>
      </c>
      <c r="G193" s="74">
        <v>4</v>
      </c>
      <c r="H193" s="63"/>
      <c r="I193" s="63"/>
      <c r="J193" s="63"/>
      <c r="K193" s="64">
        <f t="shared" si="13"/>
        <v>-2</v>
      </c>
      <c r="L193" s="65">
        <f>[6]Sheet2!S193</f>
        <v>0</v>
      </c>
      <c r="M193" s="65"/>
      <c r="N193" s="65"/>
      <c r="O193" s="65"/>
      <c r="P193" s="65"/>
      <c r="Q193" s="65">
        <f t="shared" si="11"/>
        <v>0</v>
      </c>
      <c r="R193" s="65"/>
      <c r="S193" s="65">
        <f t="shared" si="12"/>
        <v>0</v>
      </c>
      <c r="T193" s="66"/>
    </row>
    <row r="194" spans="1:21" ht="20" customHeight="1">
      <c r="A194" s="48">
        <f t="shared" si="14"/>
        <v>-2</v>
      </c>
      <c r="B194" s="49">
        <v>187</v>
      </c>
      <c r="C194" s="90" t="s">
        <v>844</v>
      </c>
      <c r="D194" s="67" t="s">
        <v>845</v>
      </c>
      <c r="E194" s="67" t="s">
        <v>846</v>
      </c>
      <c r="F194" s="68">
        <v>2</v>
      </c>
      <c r="G194" s="69">
        <v>4</v>
      </c>
      <c r="H194" s="54"/>
      <c r="I194" s="54"/>
      <c r="J194" s="54"/>
      <c r="K194" s="55">
        <f t="shared" si="13"/>
        <v>-2</v>
      </c>
      <c r="L194" s="56">
        <f>[6]Sheet2!S194</f>
        <v>0</v>
      </c>
      <c r="M194" s="56"/>
      <c r="N194" s="56"/>
      <c r="O194" s="56"/>
      <c r="P194" s="56"/>
      <c r="Q194" s="56">
        <f t="shared" si="11"/>
        <v>0</v>
      </c>
      <c r="R194" s="56"/>
      <c r="S194" s="56">
        <f t="shared" si="12"/>
        <v>0</v>
      </c>
      <c r="T194" s="57"/>
    </row>
    <row r="195" spans="1:21" ht="20" customHeight="1">
      <c r="A195" s="58"/>
      <c r="B195" s="59">
        <v>188</v>
      </c>
      <c r="C195" s="70" t="s">
        <v>847</v>
      </c>
      <c r="D195" s="71" t="s">
        <v>848</v>
      </c>
      <c r="E195" s="71" t="s">
        <v>849</v>
      </c>
      <c r="F195" s="73">
        <v>2</v>
      </c>
      <c r="G195" s="74">
        <v>4</v>
      </c>
      <c r="H195" s="63" t="s">
        <v>182</v>
      </c>
      <c r="I195" s="63">
        <v>1</v>
      </c>
      <c r="J195" s="63"/>
      <c r="K195" s="64">
        <f t="shared" si="13"/>
        <v>-1</v>
      </c>
      <c r="L195" s="65">
        <f>[6]Sheet2!S195</f>
        <v>1</v>
      </c>
      <c r="M195" s="65"/>
      <c r="N195" s="65"/>
      <c r="O195" s="65"/>
      <c r="P195" s="65"/>
      <c r="Q195" s="65">
        <f t="shared" si="11"/>
        <v>1</v>
      </c>
      <c r="R195" s="65"/>
      <c r="S195" s="65">
        <f t="shared" si="12"/>
        <v>1</v>
      </c>
      <c r="T195" s="66"/>
    </row>
    <row r="196" spans="1:21" ht="20" customHeight="1">
      <c r="A196" s="48">
        <f t="shared" ref="A196:A202" si="15">K196</f>
        <v>-2</v>
      </c>
      <c r="B196" s="49">
        <v>189</v>
      </c>
      <c r="C196" s="90" t="s">
        <v>850</v>
      </c>
      <c r="D196" s="67" t="s">
        <v>851</v>
      </c>
      <c r="E196" s="67" t="s">
        <v>852</v>
      </c>
      <c r="F196" s="68">
        <v>2</v>
      </c>
      <c r="G196" s="69">
        <v>2</v>
      </c>
      <c r="H196" s="54"/>
      <c r="I196" s="54"/>
      <c r="J196" s="54"/>
      <c r="K196" s="55">
        <f t="shared" si="13"/>
        <v>-2</v>
      </c>
      <c r="L196" s="56">
        <f>[6]Sheet2!S196</f>
        <v>0</v>
      </c>
      <c r="M196" s="56"/>
      <c r="N196" s="56"/>
      <c r="O196" s="56"/>
      <c r="P196" s="56"/>
      <c r="Q196" s="56">
        <f t="shared" si="11"/>
        <v>0</v>
      </c>
      <c r="R196" s="56"/>
      <c r="S196" s="56">
        <f t="shared" si="12"/>
        <v>0</v>
      </c>
      <c r="T196" s="57"/>
    </row>
    <row r="197" spans="1:21" ht="20" customHeight="1">
      <c r="A197" s="58">
        <f t="shared" si="15"/>
        <v>-2</v>
      </c>
      <c r="B197" s="59">
        <v>190</v>
      </c>
      <c r="C197" s="60" t="s">
        <v>853</v>
      </c>
      <c r="D197" s="61" t="s">
        <v>854</v>
      </c>
      <c r="E197" s="61" t="s">
        <v>855</v>
      </c>
      <c r="F197" s="59">
        <v>2</v>
      </c>
      <c r="G197" s="74">
        <v>1</v>
      </c>
      <c r="H197" s="63"/>
      <c r="I197" s="63"/>
      <c r="J197" s="63"/>
      <c r="K197" s="64">
        <f t="shared" si="13"/>
        <v>-2</v>
      </c>
      <c r="L197" s="65">
        <f>[6]Sheet2!S197</f>
        <v>0</v>
      </c>
      <c r="M197" s="65"/>
      <c r="N197" s="65"/>
      <c r="O197" s="65"/>
      <c r="P197" s="65"/>
      <c r="Q197" s="65">
        <f t="shared" si="11"/>
        <v>0</v>
      </c>
      <c r="R197" s="65"/>
      <c r="S197" s="65">
        <f t="shared" si="12"/>
        <v>0</v>
      </c>
      <c r="T197" s="66"/>
    </row>
    <row r="198" spans="1:21" ht="20" customHeight="1">
      <c r="A198" s="48">
        <f t="shared" si="15"/>
        <v>-2</v>
      </c>
      <c r="B198" s="49">
        <v>191</v>
      </c>
      <c r="C198" s="90" t="s">
        <v>856</v>
      </c>
      <c r="D198" s="67" t="s">
        <v>857</v>
      </c>
      <c r="E198" s="67" t="s">
        <v>858</v>
      </c>
      <c r="F198" s="68">
        <v>2</v>
      </c>
      <c r="G198" s="69">
        <v>4</v>
      </c>
      <c r="H198" s="96"/>
      <c r="I198" s="96"/>
      <c r="J198" s="97"/>
      <c r="K198" s="55">
        <f t="shared" si="13"/>
        <v>-2</v>
      </c>
      <c r="L198" s="56">
        <f>[6]Sheet2!S198</f>
        <v>0</v>
      </c>
      <c r="M198" s="56"/>
      <c r="N198" s="56"/>
      <c r="O198" s="56"/>
      <c r="P198" s="56"/>
      <c r="Q198" s="56">
        <f t="shared" si="11"/>
        <v>0</v>
      </c>
      <c r="R198" s="56"/>
      <c r="S198" s="56">
        <f t="shared" si="12"/>
        <v>0</v>
      </c>
      <c r="T198" s="57"/>
    </row>
    <row r="199" spans="1:21" ht="20" customHeight="1">
      <c r="A199" s="58">
        <f t="shared" si="15"/>
        <v>-2</v>
      </c>
      <c r="B199" s="59">
        <v>192</v>
      </c>
      <c r="C199" s="60" t="s">
        <v>859</v>
      </c>
      <c r="D199" s="61" t="s">
        <v>860</v>
      </c>
      <c r="E199" s="61" t="s">
        <v>861</v>
      </c>
      <c r="F199" s="59">
        <v>2</v>
      </c>
      <c r="G199" s="62">
        <v>4</v>
      </c>
      <c r="H199" s="98"/>
      <c r="I199" s="98"/>
      <c r="J199" s="98"/>
      <c r="K199" s="64">
        <f t="shared" si="13"/>
        <v>-2</v>
      </c>
      <c r="L199" s="65">
        <f>[6]Sheet2!S199</f>
        <v>0</v>
      </c>
      <c r="M199" s="65"/>
      <c r="N199" s="65"/>
      <c r="O199" s="65"/>
      <c r="P199" s="65"/>
      <c r="Q199" s="65">
        <f t="shared" si="11"/>
        <v>0</v>
      </c>
      <c r="R199" s="65"/>
      <c r="S199" s="65">
        <f t="shared" si="12"/>
        <v>0</v>
      </c>
      <c r="T199" s="66"/>
    </row>
    <row r="200" spans="1:21" ht="20" customHeight="1">
      <c r="A200" s="48">
        <f t="shared" si="15"/>
        <v>-1</v>
      </c>
      <c r="B200" s="49">
        <v>193</v>
      </c>
      <c r="C200" s="90" t="s">
        <v>409</v>
      </c>
      <c r="D200" s="67" t="s">
        <v>862</v>
      </c>
      <c r="E200" s="67" t="s">
        <v>415</v>
      </c>
      <c r="F200" s="68">
        <v>2</v>
      </c>
      <c r="G200" s="69">
        <v>4</v>
      </c>
      <c r="H200" s="96"/>
      <c r="I200" s="96"/>
      <c r="J200" s="97"/>
      <c r="K200" s="55">
        <f t="shared" si="13"/>
        <v>-1</v>
      </c>
      <c r="L200" s="56">
        <f>[6]Sheet2!S200</f>
        <v>1</v>
      </c>
      <c r="M200" s="56"/>
      <c r="N200" s="56"/>
      <c r="O200" s="56"/>
      <c r="P200" s="56"/>
      <c r="Q200" s="56">
        <f t="shared" si="11"/>
        <v>1</v>
      </c>
      <c r="R200" s="56"/>
      <c r="S200" s="56">
        <f t="shared" si="12"/>
        <v>1</v>
      </c>
      <c r="T200" s="57"/>
    </row>
    <row r="201" spans="1:21" ht="20" customHeight="1">
      <c r="A201" s="58">
        <f t="shared" si="15"/>
        <v>-2</v>
      </c>
      <c r="B201" s="59">
        <v>194</v>
      </c>
      <c r="C201" s="60" t="s">
        <v>863</v>
      </c>
      <c r="D201" s="61" t="s">
        <v>864</v>
      </c>
      <c r="E201" s="61" t="s">
        <v>865</v>
      </c>
      <c r="F201" s="59">
        <v>2</v>
      </c>
      <c r="G201" s="74">
        <v>4</v>
      </c>
      <c r="H201" s="63"/>
      <c r="I201" s="103"/>
      <c r="J201" s="63"/>
      <c r="K201" s="64">
        <f t="shared" si="13"/>
        <v>-2</v>
      </c>
      <c r="L201" s="65">
        <f>[6]Sheet2!S201</f>
        <v>0</v>
      </c>
      <c r="M201" s="65"/>
      <c r="N201" s="65"/>
      <c r="O201" s="65"/>
      <c r="P201" s="65"/>
      <c r="Q201" s="65">
        <f t="shared" si="11"/>
        <v>0</v>
      </c>
      <c r="R201" s="65"/>
      <c r="S201" s="65">
        <f t="shared" si="12"/>
        <v>0</v>
      </c>
      <c r="T201" s="66"/>
      <c r="U201" s="33" t="s">
        <v>182</v>
      </c>
    </row>
    <row r="202" spans="1:21" ht="20" customHeight="1">
      <c r="A202" s="48">
        <f t="shared" si="15"/>
        <v>-2</v>
      </c>
      <c r="B202" s="49">
        <v>195</v>
      </c>
      <c r="C202" s="90" t="s">
        <v>866</v>
      </c>
      <c r="D202" s="67" t="s">
        <v>867</v>
      </c>
      <c r="E202" s="67" t="s">
        <v>868</v>
      </c>
      <c r="F202" s="68">
        <v>2</v>
      </c>
      <c r="G202" s="69">
        <v>2</v>
      </c>
      <c r="H202" s="104"/>
      <c r="I202" s="105"/>
      <c r="J202" s="104"/>
      <c r="K202" s="55">
        <f t="shared" si="13"/>
        <v>-2</v>
      </c>
      <c r="L202" s="56">
        <f>[6]Sheet2!S202</f>
        <v>0</v>
      </c>
      <c r="M202" s="56"/>
      <c r="N202" s="56"/>
      <c r="O202" s="56"/>
      <c r="P202" s="56"/>
      <c r="Q202" s="56">
        <f t="shared" ref="Q202:Q230" si="16">L202</f>
        <v>0</v>
      </c>
      <c r="R202" s="56"/>
      <c r="S202" s="56">
        <f t="shared" si="12"/>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13"/>
        <v>3</v>
      </c>
      <c r="L203" s="65">
        <f>[6]Sheet2!S203</f>
        <v>5</v>
      </c>
      <c r="M203" s="65"/>
      <c r="N203" s="65"/>
      <c r="O203" s="65"/>
      <c r="P203" s="65"/>
      <c r="Q203" s="65">
        <f t="shared" si="16"/>
        <v>5</v>
      </c>
      <c r="R203" s="65"/>
      <c r="S203" s="65">
        <f t="shared" ref="S203:S234" si="17">Q203</f>
        <v>5</v>
      </c>
      <c r="T203" s="66"/>
    </row>
    <row r="204" spans="1:21" ht="20" customHeight="1">
      <c r="A204" s="48">
        <f>K204</f>
        <v>-1</v>
      </c>
      <c r="B204" s="49">
        <v>197</v>
      </c>
      <c r="C204" s="108" t="s">
        <v>345</v>
      </c>
      <c r="D204" s="67" t="s">
        <v>871</v>
      </c>
      <c r="E204" s="109" t="s">
        <v>117</v>
      </c>
      <c r="F204" s="68">
        <v>2</v>
      </c>
      <c r="G204" s="89">
        <v>1</v>
      </c>
      <c r="H204" s="105" t="s">
        <v>182</v>
      </c>
      <c r="I204" s="105">
        <v>1</v>
      </c>
      <c r="J204" s="104"/>
      <c r="K204" s="55">
        <f t="shared" si="13"/>
        <v>-1</v>
      </c>
      <c r="L204" s="56">
        <f>[6]Sheet2!S204</f>
        <v>1</v>
      </c>
      <c r="M204" s="56"/>
      <c r="N204" s="56"/>
      <c r="O204" s="56"/>
      <c r="P204" s="56"/>
      <c r="Q204" s="56">
        <f t="shared" si="16"/>
        <v>1</v>
      </c>
      <c r="R204" s="56"/>
      <c r="S204" s="56">
        <f t="shared" si="17"/>
        <v>1</v>
      </c>
      <c r="T204" s="57"/>
    </row>
    <row r="205" spans="1:21" ht="20" customHeight="1">
      <c r="A205" s="58"/>
      <c r="B205" s="59">
        <v>198</v>
      </c>
      <c r="C205" s="70" t="s">
        <v>334</v>
      </c>
      <c r="D205" s="71" t="s">
        <v>872</v>
      </c>
      <c r="E205" s="84" t="s">
        <v>274</v>
      </c>
      <c r="F205" s="73">
        <v>4</v>
      </c>
      <c r="G205" s="62">
        <v>3</v>
      </c>
      <c r="H205" s="106">
        <v>1</v>
      </c>
      <c r="I205" s="106">
        <v>2</v>
      </c>
      <c r="J205" s="107">
        <v>2</v>
      </c>
      <c r="K205" s="64">
        <f t="shared" si="13"/>
        <v>1</v>
      </c>
      <c r="L205" s="65">
        <f>[6]Sheet2!S205</f>
        <v>5</v>
      </c>
      <c r="M205" s="65"/>
      <c r="N205" s="65"/>
      <c r="O205" s="65"/>
      <c r="P205" s="65"/>
      <c r="Q205" s="65">
        <f t="shared" si="16"/>
        <v>5</v>
      </c>
      <c r="R205" s="65"/>
      <c r="S205" s="65">
        <f t="shared" si="17"/>
        <v>5</v>
      </c>
      <c r="T205" s="66"/>
    </row>
    <row r="206" spans="1:21" ht="20" customHeight="1">
      <c r="A206" s="48" t="s">
        <v>182</v>
      </c>
      <c r="B206" s="49">
        <v>199</v>
      </c>
      <c r="C206" s="110" t="s">
        <v>418</v>
      </c>
      <c r="D206" s="111" t="s">
        <v>873</v>
      </c>
      <c r="E206" s="112" t="s">
        <v>201</v>
      </c>
      <c r="F206" s="113">
        <v>8</v>
      </c>
      <c r="G206" s="89">
        <v>4</v>
      </c>
      <c r="H206" s="105">
        <v>3</v>
      </c>
      <c r="I206" s="105">
        <v>4</v>
      </c>
      <c r="J206" s="104">
        <v>1</v>
      </c>
      <c r="K206" s="55">
        <f t="shared" si="13"/>
        <v>0</v>
      </c>
      <c r="L206" s="56">
        <f>[6]Sheet2!S206</f>
        <v>8</v>
      </c>
      <c r="M206" s="56"/>
      <c r="N206" s="56"/>
      <c r="O206" s="56"/>
      <c r="P206" s="56"/>
      <c r="Q206" s="56">
        <f t="shared" si="16"/>
        <v>8</v>
      </c>
      <c r="R206" s="56"/>
      <c r="S206" s="56">
        <f t="shared" si="17"/>
        <v>8</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13"/>
        <v>-1</v>
      </c>
      <c r="L207" s="65">
        <f>[6]Sheet2!S207</f>
        <v>3</v>
      </c>
      <c r="M207" s="65"/>
      <c r="N207" s="65"/>
      <c r="O207" s="65"/>
      <c r="P207" s="65"/>
      <c r="Q207" s="65">
        <f t="shared" si="16"/>
        <v>3</v>
      </c>
      <c r="R207" s="65"/>
      <c r="S207" s="65">
        <f t="shared" si="17"/>
        <v>3</v>
      </c>
      <c r="T207" s="66"/>
    </row>
    <row r="208" spans="1:21" ht="20" customHeight="1">
      <c r="A208" s="48"/>
      <c r="B208" s="49">
        <v>201</v>
      </c>
      <c r="C208" s="110" t="s">
        <v>303</v>
      </c>
      <c r="D208" s="111" t="s">
        <v>877</v>
      </c>
      <c r="E208" s="112" t="s">
        <v>878</v>
      </c>
      <c r="F208" s="119">
        <v>2</v>
      </c>
      <c r="G208" s="89">
        <v>1</v>
      </c>
      <c r="H208" s="105">
        <v>1</v>
      </c>
      <c r="I208" s="105">
        <v>1</v>
      </c>
      <c r="J208" s="104"/>
      <c r="K208" s="55">
        <f t="shared" si="13"/>
        <v>0</v>
      </c>
      <c r="L208" s="56">
        <f>[6]Sheet2!S208</f>
        <v>2</v>
      </c>
      <c r="M208" s="56"/>
      <c r="N208" s="56"/>
      <c r="O208" s="56"/>
      <c r="P208" s="56"/>
      <c r="Q208" s="56">
        <f t="shared" si="16"/>
        <v>2</v>
      </c>
      <c r="R208" s="56"/>
      <c r="S208" s="56">
        <f t="shared" si="17"/>
        <v>2</v>
      </c>
      <c r="T208" s="57"/>
    </row>
    <row r="209" spans="1:20" ht="20" customHeight="1">
      <c r="A209" s="58" t="s">
        <v>182</v>
      </c>
      <c r="B209" s="59">
        <v>202</v>
      </c>
      <c r="C209" s="115" t="s">
        <v>379</v>
      </c>
      <c r="D209" s="116" t="s">
        <v>195</v>
      </c>
      <c r="E209" s="117" t="s">
        <v>196</v>
      </c>
      <c r="F209" s="118">
        <v>30</v>
      </c>
      <c r="G209" s="62">
        <v>2</v>
      </c>
      <c r="H209" s="106"/>
      <c r="I209" s="410" t="s">
        <v>629</v>
      </c>
      <c r="J209" s="411"/>
      <c r="K209" s="64">
        <f t="shared" si="13"/>
        <v>0</v>
      </c>
      <c r="L209" s="65">
        <f>[6]Sheet2!S209</f>
        <v>30</v>
      </c>
      <c r="M209" s="65"/>
      <c r="N209" s="65"/>
      <c r="O209" s="65"/>
      <c r="P209" s="65"/>
      <c r="Q209" s="65">
        <f t="shared" si="16"/>
        <v>30</v>
      </c>
      <c r="R209" s="65"/>
      <c r="S209" s="65">
        <f t="shared" si="17"/>
        <v>30</v>
      </c>
      <c r="T209" s="66"/>
    </row>
    <row r="210" spans="1:20" ht="20" customHeight="1">
      <c r="A210" s="48">
        <f>K210</f>
        <v>-2</v>
      </c>
      <c r="B210" s="49">
        <v>203</v>
      </c>
      <c r="C210" s="110" t="s">
        <v>879</v>
      </c>
      <c r="D210" s="111" t="s">
        <v>880</v>
      </c>
      <c r="E210" s="112" t="s">
        <v>881</v>
      </c>
      <c r="F210" s="119">
        <v>2</v>
      </c>
      <c r="G210" s="89">
        <v>3</v>
      </c>
      <c r="H210" s="105" t="s">
        <v>182</v>
      </c>
      <c r="I210" s="105" t="s">
        <v>182</v>
      </c>
      <c r="J210" s="104"/>
      <c r="K210" s="55">
        <f t="shared" si="13"/>
        <v>-2</v>
      </c>
      <c r="L210" s="56">
        <f>[6]Sheet2!S210</f>
        <v>0</v>
      </c>
      <c r="M210" s="56"/>
      <c r="N210" s="56"/>
      <c r="O210" s="56"/>
      <c r="P210" s="56"/>
      <c r="Q210" s="56">
        <f t="shared" si="16"/>
        <v>0</v>
      </c>
      <c r="R210" s="56"/>
      <c r="S210" s="56">
        <f t="shared" si="17"/>
        <v>0</v>
      </c>
      <c r="T210" s="57"/>
    </row>
    <row r="211" spans="1:20" ht="20" customHeight="1">
      <c r="A211" s="58"/>
      <c r="B211" s="59">
        <v>204</v>
      </c>
      <c r="C211" s="115" t="s">
        <v>305</v>
      </c>
      <c r="D211" s="116" t="s">
        <v>882</v>
      </c>
      <c r="E211" s="117" t="s">
        <v>702</v>
      </c>
      <c r="F211" s="118">
        <v>2</v>
      </c>
      <c r="G211" s="62">
        <v>2</v>
      </c>
      <c r="H211" s="106">
        <v>1</v>
      </c>
      <c r="I211" s="106">
        <v>1</v>
      </c>
      <c r="J211" s="107"/>
      <c r="K211" s="64">
        <f t="shared" si="13"/>
        <v>0</v>
      </c>
      <c r="L211" s="65">
        <f>[6]Sheet2!S211</f>
        <v>2</v>
      </c>
      <c r="M211" s="65"/>
      <c r="N211" s="65"/>
      <c r="O211" s="65"/>
      <c r="P211" s="65"/>
      <c r="Q211" s="65">
        <f t="shared" si="16"/>
        <v>2</v>
      </c>
      <c r="R211" s="65"/>
      <c r="S211" s="65">
        <f t="shared" si="17"/>
        <v>2</v>
      </c>
      <c r="T211" s="66"/>
    </row>
    <row r="212" spans="1:20" ht="20" customHeight="1">
      <c r="A212" s="48">
        <f>K212</f>
        <v>-5</v>
      </c>
      <c r="B212" s="49">
        <v>205</v>
      </c>
      <c r="C212" s="110" t="s">
        <v>252</v>
      </c>
      <c r="D212" s="111" t="s">
        <v>883</v>
      </c>
      <c r="E212" s="112" t="s">
        <v>251</v>
      </c>
      <c r="F212" s="119">
        <v>15</v>
      </c>
      <c r="G212" s="89">
        <v>4</v>
      </c>
      <c r="H212" s="105"/>
      <c r="I212" s="105"/>
      <c r="J212" s="104"/>
      <c r="K212" s="55">
        <f t="shared" si="13"/>
        <v>-5</v>
      </c>
      <c r="L212" s="56">
        <f>[6]Sheet2!S212</f>
        <v>10</v>
      </c>
      <c r="M212" s="56"/>
      <c r="N212" s="56"/>
      <c r="O212" s="56"/>
      <c r="P212" s="56"/>
      <c r="Q212" s="56">
        <f t="shared" si="16"/>
        <v>10</v>
      </c>
      <c r="R212" s="56"/>
      <c r="S212" s="56">
        <f t="shared" si="17"/>
        <v>10</v>
      </c>
      <c r="T212" s="57"/>
    </row>
    <row r="213" spans="1:20" ht="20" customHeight="1">
      <c r="A213" s="58" t="s">
        <v>182</v>
      </c>
      <c r="B213" s="59">
        <v>206</v>
      </c>
      <c r="C213" s="115" t="s">
        <v>391</v>
      </c>
      <c r="D213" s="116" t="s">
        <v>884</v>
      </c>
      <c r="E213" s="117" t="s">
        <v>225</v>
      </c>
      <c r="F213" s="118">
        <v>10</v>
      </c>
      <c r="G213" s="62">
        <v>4</v>
      </c>
      <c r="H213" s="106"/>
      <c r="I213" s="410" t="s">
        <v>629</v>
      </c>
      <c r="J213" s="411"/>
      <c r="K213" s="64">
        <f t="shared" si="13"/>
        <v>37</v>
      </c>
      <c r="L213" s="65">
        <f>[6]Sheet2!S213</f>
        <v>45</v>
      </c>
      <c r="M213" s="65">
        <v>2</v>
      </c>
      <c r="N213" s="65"/>
      <c r="O213" s="65"/>
      <c r="P213" s="65"/>
      <c r="Q213" s="65">
        <f>L213+M213</f>
        <v>47</v>
      </c>
      <c r="R213" s="65"/>
      <c r="S213" s="65">
        <f t="shared" si="17"/>
        <v>47</v>
      </c>
      <c r="T213" s="66" t="s">
        <v>2958</v>
      </c>
    </row>
    <row r="214" spans="1:20" ht="20" customHeight="1">
      <c r="A214" s="48"/>
      <c r="B214" s="49">
        <v>207</v>
      </c>
      <c r="C214" s="110" t="s">
        <v>885</v>
      </c>
      <c r="D214" s="111" t="s">
        <v>886</v>
      </c>
      <c r="E214" s="112" t="s">
        <v>887</v>
      </c>
      <c r="F214" s="119">
        <v>2</v>
      </c>
      <c r="G214" s="89">
        <v>2</v>
      </c>
      <c r="H214" s="105"/>
      <c r="I214" s="105"/>
      <c r="J214" s="104"/>
      <c r="K214" s="55">
        <f t="shared" si="13"/>
        <v>0</v>
      </c>
      <c r="L214" s="56">
        <f>[6]Sheet2!S214</f>
        <v>2</v>
      </c>
      <c r="M214" s="56"/>
      <c r="N214" s="56"/>
      <c r="O214" s="56"/>
      <c r="P214" s="56"/>
      <c r="Q214" s="56">
        <f t="shared" si="16"/>
        <v>2</v>
      </c>
      <c r="R214" s="56"/>
      <c r="S214" s="56">
        <f t="shared" si="17"/>
        <v>2</v>
      </c>
      <c r="T214" s="57"/>
    </row>
    <row r="215" spans="1:20" ht="20" customHeight="1">
      <c r="A215" s="58"/>
      <c r="B215" s="59">
        <v>208</v>
      </c>
      <c r="C215" s="115" t="s">
        <v>888</v>
      </c>
      <c r="D215" s="116" t="s">
        <v>889</v>
      </c>
      <c r="E215" s="117" t="s">
        <v>890</v>
      </c>
      <c r="F215" s="118">
        <v>1</v>
      </c>
      <c r="G215" s="62">
        <v>4</v>
      </c>
      <c r="H215" s="63"/>
      <c r="I215" s="410" t="s">
        <v>629</v>
      </c>
      <c r="J215" s="411"/>
      <c r="K215" s="64">
        <f t="shared" si="13"/>
        <v>0</v>
      </c>
      <c r="L215" s="65">
        <f>[6]Sheet2!S215</f>
        <v>1</v>
      </c>
      <c r="M215" s="65"/>
      <c r="N215" s="65"/>
      <c r="O215" s="65"/>
      <c r="P215" s="65"/>
      <c r="Q215" s="65">
        <f t="shared" si="16"/>
        <v>1</v>
      </c>
      <c r="R215" s="65"/>
      <c r="S215" s="65">
        <f t="shared" si="17"/>
        <v>1</v>
      </c>
      <c r="T215" s="66"/>
    </row>
    <row r="216" spans="1:20" ht="20" customHeight="1">
      <c r="A216" s="48"/>
      <c r="B216" s="49">
        <v>209</v>
      </c>
      <c r="C216" s="110" t="s">
        <v>891</v>
      </c>
      <c r="D216" s="111" t="s">
        <v>892</v>
      </c>
      <c r="E216" s="112" t="s">
        <v>893</v>
      </c>
      <c r="F216" s="119">
        <v>13</v>
      </c>
      <c r="G216" s="89">
        <v>4</v>
      </c>
      <c r="H216" s="54"/>
      <c r="I216" s="54"/>
      <c r="J216" s="54"/>
      <c r="K216" s="55">
        <f t="shared" si="13"/>
        <v>0</v>
      </c>
      <c r="L216" s="56">
        <f>[6]Sheet2!S216</f>
        <v>13</v>
      </c>
      <c r="M216" s="56"/>
      <c r="N216" s="56"/>
      <c r="O216" s="56"/>
      <c r="P216" s="56"/>
      <c r="Q216" s="56">
        <f t="shared" si="16"/>
        <v>13</v>
      </c>
      <c r="R216" s="56"/>
      <c r="S216" s="56">
        <f t="shared" si="17"/>
        <v>13</v>
      </c>
      <c r="T216" s="57" t="s">
        <v>2959</v>
      </c>
    </row>
    <row r="217" spans="1:20" ht="20" customHeight="1">
      <c r="A217" s="58"/>
      <c r="B217" s="59">
        <v>210</v>
      </c>
      <c r="C217" s="115" t="s">
        <v>894</v>
      </c>
      <c r="D217" s="116" t="s">
        <v>895</v>
      </c>
      <c r="E217" s="117" t="s">
        <v>896</v>
      </c>
      <c r="F217" s="118">
        <v>5</v>
      </c>
      <c r="G217" s="62">
        <v>4</v>
      </c>
      <c r="H217" s="63"/>
      <c r="I217" s="63"/>
      <c r="J217" s="63"/>
      <c r="K217" s="64">
        <f t="shared" si="13"/>
        <v>0</v>
      </c>
      <c r="L217" s="65">
        <f>[6]Sheet2!S217</f>
        <v>5</v>
      </c>
      <c r="M217" s="65"/>
      <c r="N217" s="65"/>
      <c r="O217" s="65"/>
      <c r="P217" s="65"/>
      <c r="Q217" s="65">
        <f t="shared" si="16"/>
        <v>5</v>
      </c>
      <c r="R217" s="65"/>
      <c r="S217" s="65">
        <f t="shared" si="17"/>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13"/>
        <v>1</v>
      </c>
      <c r="L218" s="56">
        <f>[6]Sheet2!S218</f>
        <v>3</v>
      </c>
      <c r="M218" s="56"/>
      <c r="N218" s="56"/>
      <c r="O218" s="56"/>
      <c r="P218" s="56"/>
      <c r="Q218" s="56">
        <f t="shared" si="16"/>
        <v>3</v>
      </c>
      <c r="R218" s="56"/>
      <c r="S218" s="56">
        <f t="shared" si="17"/>
        <v>3</v>
      </c>
      <c r="T218" s="57"/>
    </row>
    <row r="219" spans="1:20" ht="20" customHeight="1">
      <c r="A219" s="58"/>
      <c r="B219" s="59">
        <v>212</v>
      </c>
      <c r="C219" s="115" t="s">
        <v>374</v>
      </c>
      <c r="D219" s="116" t="s">
        <v>192</v>
      </c>
      <c r="E219" s="117" t="s">
        <v>193</v>
      </c>
      <c r="F219" s="118">
        <v>12</v>
      </c>
      <c r="G219" s="62">
        <v>4</v>
      </c>
      <c r="H219" s="103">
        <v>4</v>
      </c>
      <c r="I219" s="103">
        <v>22</v>
      </c>
      <c r="J219" s="103">
        <v>6</v>
      </c>
      <c r="K219" s="64">
        <f t="shared" si="13"/>
        <v>20</v>
      </c>
      <c r="L219" s="65">
        <v>26</v>
      </c>
      <c r="M219" s="65">
        <v>6</v>
      </c>
      <c r="N219" s="65"/>
      <c r="O219" s="65"/>
      <c r="P219" s="65"/>
      <c r="Q219" s="65">
        <f>L219+M219</f>
        <v>32</v>
      </c>
      <c r="R219" s="65" t="s">
        <v>182</v>
      </c>
      <c r="S219" s="65">
        <f t="shared" si="17"/>
        <v>32</v>
      </c>
      <c r="T219" s="121" t="s">
        <v>2960</v>
      </c>
    </row>
    <row r="220" spans="1:20" ht="20" customHeight="1">
      <c r="A220" s="48">
        <f>K220</f>
        <v>-1</v>
      </c>
      <c r="B220" s="49">
        <v>213</v>
      </c>
      <c r="C220" s="110" t="s">
        <v>897</v>
      </c>
      <c r="D220" s="111" t="s">
        <v>898</v>
      </c>
      <c r="E220" s="112" t="s">
        <v>194</v>
      </c>
      <c r="F220" s="119">
        <v>14</v>
      </c>
      <c r="G220" s="89">
        <v>4</v>
      </c>
      <c r="H220" s="120">
        <v>6</v>
      </c>
      <c r="I220" s="120">
        <v>8</v>
      </c>
      <c r="J220" s="120"/>
      <c r="K220" s="55">
        <f t="shared" si="13"/>
        <v>-1</v>
      </c>
      <c r="L220" s="56">
        <f>[6]Sheet2!S220</f>
        <v>13</v>
      </c>
      <c r="M220" s="56"/>
      <c r="N220" s="56"/>
      <c r="O220" s="56"/>
      <c r="P220" s="56"/>
      <c r="Q220" s="56">
        <f t="shared" si="16"/>
        <v>13</v>
      </c>
      <c r="R220" s="122"/>
      <c r="S220" s="56">
        <f t="shared" si="17"/>
        <v>13</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13"/>
        <v>-2</v>
      </c>
      <c r="L221" s="65">
        <f>[6]Sheet2!S221</f>
        <v>0</v>
      </c>
      <c r="M221" s="65"/>
      <c r="N221" s="65"/>
      <c r="O221" s="65"/>
      <c r="P221" s="65"/>
      <c r="Q221" s="65">
        <f t="shared" si="16"/>
        <v>0</v>
      </c>
      <c r="R221" s="126"/>
      <c r="S221" s="65">
        <f t="shared" si="17"/>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13"/>
        <v>-6</v>
      </c>
      <c r="L222" s="56">
        <f>[6]Sheet2!S222</f>
        <v>0</v>
      </c>
      <c r="M222" s="56"/>
      <c r="N222" s="56"/>
      <c r="O222" s="56"/>
      <c r="P222" s="56"/>
      <c r="Q222" s="56">
        <f t="shared" si="16"/>
        <v>0</v>
      </c>
      <c r="R222" s="122"/>
      <c r="S222" s="56">
        <f t="shared" si="17"/>
        <v>0</v>
      </c>
      <c r="T222" s="57" t="s">
        <v>182</v>
      </c>
    </row>
    <row r="223" spans="1:20" ht="20" customHeight="1">
      <c r="A223" s="130"/>
      <c r="B223" s="59">
        <v>216</v>
      </c>
      <c r="C223" s="131" t="s">
        <v>905</v>
      </c>
      <c r="D223" s="132" t="s">
        <v>906</v>
      </c>
      <c r="E223" s="133" t="s">
        <v>907</v>
      </c>
      <c r="F223" s="124">
        <v>0</v>
      </c>
      <c r="G223" s="74">
        <v>2</v>
      </c>
      <c r="H223" s="107"/>
      <c r="I223" s="107"/>
      <c r="J223" s="125"/>
      <c r="K223" s="64"/>
      <c r="L223" s="65">
        <f>[6]Sheet2!S223</f>
        <v>3</v>
      </c>
      <c r="M223" s="65"/>
      <c r="N223" s="65"/>
      <c r="O223" s="65"/>
      <c r="P223" s="65"/>
      <c r="Q223" s="65">
        <f t="shared" si="16"/>
        <v>3</v>
      </c>
      <c r="R223" s="126"/>
      <c r="S223" s="65">
        <f t="shared" si="17"/>
        <v>3</v>
      </c>
      <c r="T223" s="134"/>
    </row>
    <row r="224" spans="1:20" ht="20" customHeight="1">
      <c r="A224" s="135"/>
      <c r="B224" s="49">
        <v>217</v>
      </c>
      <c r="C224" s="136" t="s">
        <v>909</v>
      </c>
      <c r="D224" s="137" t="s">
        <v>910</v>
      </c>
      <c r="E224" s="138" t="s">
        <v>731</v>
      </c>
      <c r="F224" s="128">
        <v>0</v>
      </c>
      <c r="G224" s="69">
        <v>2</v>
      </c>
      <c r="H224" s="104" t="s">
        <v>182</v>
      </c>
      <c r="I224" s="104"/>
      <c r="J224" s="129"/>
      <c r="K224" s="55"/>
      <c r="L224" s="56">
        <f>[6]Sheet2!S224</f>
        <v>0</v>
      </c>
      <c r="M224" s="56"/>
      <c r="N224" s="56"/>
      <c r="O224" s="56"/>
      <c r="P224" s="56"/>
      <c r="Q224" s="56">
        <f t="shared" si="16"/>
        <v>0</v>
      </c>
      <c r="R224" s="122"/>
      <c r="S224" s="56">
        <f t="shared" si="17"/>
        <v>0</v>
      </c>
      <c r="T224" s="139"/>
    </row>
    <row r="225" spans="1:20" ht="20" customHeight="1">
      <c r="A225" s="130"/>
      <c r="B225" s="59">
        <v>218</v>
      </c>
      <c r="C225" s="131" t="s">
        <v>912</v>
      </c>
      <c r="D225" s="132" t="s">
        <v>913</v>
      </c>
      <c r="E225" s="133" t="s">
        <v>914</v>
      </c>
      <c r="F225" s="124">
        <v>0</v>
      </c>
      <c r="G225" s="74">
        <v>2</v>
      </c>
      <c r="H225" s="107"/>
      <c r="I225" s="107"/>
      <c r="J225" s="125"/>
      <c r="K225" s="64"/>
      <c r="L225" s="65">
        <f>[6]Sheet2!S225</f>
        <v>0</v>
      </c>
      <c r="M225" s="65"/>
      <c r="N225" s="65"/>
      <c r="O225" s="65"/>
      <c r="P225" s="65"/>
      <c r="Q225" s="65">
        <f t="shared" si="16"/>
        <v>0</v>
      </c>
      <c r="R225" s="65"/>
      <c r="S225" s="65">
        <f t="shared" si="17"/>
        <v>0</v>
      </c>
      <c r="T225" s="134"/>
    </row>
    <row r="226" spans="1:20" ht="20" customHeight="1">
      <c r="A226" s="135"/>
      <c r="B226" s="49">
        <v>219</v>
      </c>
      <c r="C226" s="136" t="s">
        <v>924</v>
      </c>
      <c r="D226" s="111" t="s">
        <v>925</v>
      </c>
      <c r="E226" s="112" t="s">
        <v>926</v>
      </c>
      <c r="F226" s="128">
        <v>0</v>
      </c>
      <c r="G226" s="69">
        <v>2</v>
      </c>
      <c r="H226" s="104"/>
      <c r="I226" s="104"/>
      <c r="J226" s="129"/>
      <c r="K226" s="55"/>
      <c r="L226" s="56">
        <f>[6]Sheet2!S226</f>
        <v>0</v>
      </c>
      <c r="M226" s="56"/>
      <c r="N226" s="56"/>
      <c r="O226" s="56"/>
      <c r="P226" s="56"/>
      <c r="Q226" s="56">
        <f t="shared" si="16"/>
        <v>0</v>
      </c>
      <c r="R226" s="122"/>
      <c r="S226" s="56">
        <f t="shared" si="17"/>
        <v>0</v>
      </c>
      <c r="T226" s="139"/>
    </row>
    <row r="227" spans="1:20" ht="20" customHeight="1">
      <c r="A227" s="130"/>
      <c r="B227" s="59">
        <v>220</v>
      </c>
      <c r="C227" s="131" t="s">
        <v>931</v>
      </c>
      <c r="D227" s="142" t="s">
        <v>932</v>
      </c>
      <c r="E227" s="133" t="s">
        <v>933</v>
      </c>
      <c r="F227" s="124">
        <v>0</v>
      </c>
      <c r="G227" s="74"/>
      <c r="H227" s="107"/>
      <c r="I227" s="107"/>
      <c r="J227" s="143"/>
      <c r="K227" s="64"/>
      <c r="L227" s="65">
        <f>[6]Sheet2!S227</f>
        <v>4</v>
      </c>
      <c r="M227" s="144"/>
      <c r="N227" s="144"/>
      <c r="O227" s="144"/>
      <c r="P227" s="144"/>
      <c r="Q227" s="65">
        <f t="shared" si="16"/>
        <v>4</v>
      </c>
      <c r="R227" s="144"/>
      <c r="S227" s="65">
        <f t="shared" si="17"/>
        <v>4</v>
      </c>
      <c r="T227" s="134"/>
    </row>
    <row r="228" spans="1:20" ht="20" customHeight="1">
      <c r="A228" s="135"/>
      <c r="B228" s="49">
        <v>221</v>
      </c>
      <c r="C228" s="136" t="s">
        <v>934</v>
      </c>
      <c r="D228" s="145" t="s">
        <v>935</v>
      </c>
      <c r="E228" s="138" t="s">
        <v>936</v>
      </c>
      <c r="F228" s="128">
        <v>0</v>
      </c>
      <c r="G228" s="69"/>
      <c r="H228" s="104"/>
      <c r="I228" s="104"/>
      <c r="J228" s="146"/>
      <c r="K228" s="55"/>
      <c r="L228" s="56">
        <f>[6]Sheet2!S228</f>
        <v>1</v>
      </c>
      <c r="M228" s="141"/>
      <c r="N228" s="141"/>
      <c r="O228" s="141"/>
      <c r="P228" s="141"/>
      <c r="Q228" s="56">
        <f t="shared" si="16"/>
        <v>1</v>
      </c>
      <c r="R228" s="141"/>
      <c r="S228" s="56">
        <f t="shared" si="17"/>
        <v>1</v>
      </c>
      <c r="T228" s="139"/>
    </row>
    <row r="229" spans="1:20" ht="20" customHeight="1">
      <c r="A229" s="130"/>
      <c r="B229" s="59">
        <v>222</v>
      </c>
      <c r="C229" s="131" t="s">
        <v>938</v>
      </c>
      <c r="D229" s="142" t="s">
        <v>939</v>
      </c>
      <c r="E229" s="133" t="s">
        <v>940</v>
      </c>
      <c r="F229" s="124">
        <v>0</v>
      </c>
      <c r="G229" s="74"/>
      <c r="H229" s="107"/>
      <c r="I229" s="107"/>
      <c r="J229" s="143"/>
      <c r="K229" s="64"/>
      <c r="L229" s="65">
        <f>[6]Sheet2!S229</f>
        <v>2</v>
      </c>
      <c r="M229" s="144"/>
      <c r="N229" s="144"/>
      <c r="O229" s="144"/>
      <c r="P229" s="144"/>
      <c r="Q229" s="65">
        <f t="shared" si="16"/>
        <v>2</v>
      </c>
      <c r="R229" s="144"/>
      <c r="S229" s="65">
        <f t="shared" si="17"/>
        <v>2</v>
      </c>
      <c r="T229" s="134"/>
    </row>
    <row r="230" spans="1:20" ht="20" customHeight="1">
      <c r="A230" s="135"/>
      <c r="B230" s="49">
        <v>223</v>
      </c>
      <c r="C230" s="136" t="s">
        <v>941</v>
      </c>
      <c r="D230" s="145" t="s">
        <v>942</v>
      </c>
      <c r="E230" s="138" t="s">
        <v>943</v>
      </c>
      <c r="F230" s="128">
        <v>0</v>
      </c>
      <c r="G230" s="69"/>
      <c r="H230" s="104"/>
      <c r="I230" s="104"/>
      <c r="J230" s="146"/>
      <c r="K230" s="55"/>
      <c r="L230" s="56">
        <f>[6]Sheet2!S230</f>
        <v>11</v>
      </c>
      <c r="M230" s="141"/>
      <c r="N230" s="141"/>
      <c r="O230" s="141"/>
      <c r="P230" s="141"/>
      <c r="Q230" s="56">
        <f t="shared" si="16"/>
        <v>11</v>
      </c>
      <c r="R230" s="141"/>
      <c r="S230" s="56">
        <f t="shared" si="17"/>
        <v>11</v>
      </c>
      <c r="T230" s="139" t="s">
        <v>182</v>
      </c>
    </row>
    <row r="231" spans="1:20" ht="20" customHeight="1">
      <c r="A231" s="130"/>
      <c r="B231" s="59">
        <v>224</v>
      </c>
      <c r="C231" s="517" t="s">
        <v>2961</v>
      </c>
      <c r="D231" s="518" t="s">
        <v>2962</v>
      </c>
      <c r="E231" s="519" t="s">
        <v>2963</v>
      </c>
      <c r="F231" s="124">
        <v>0</v>
      </c>
      <c r="G231" s="74"/>
      <c r="H231" s="107"/>
      <c r="I231" s="107"/>
      <c r="J231" s="125"/>
      <c r="K231" s="520"/>
      <c r="L231" s="521">
        <v>1</v>
      </c>
      <c r="M231" s="522"/>
      <c r="N231" s="144"/>
      <c r="O231" s="144"/>
      <c r="P231" s="144"/>
      <c r="Q231" s="144">
        <f>L231</f>
        <v>1</v>
      </c>
      <c r="R231" s="144"/>
      <c r="S231" s="144">
        <f t="shared" si="17"/>
        <v>1</v>
      </c>
      <c r="T231" s="134"/>
    </row>
    <row r="232" spans="1:20" ht="20" customHeight="1">
      <c r="A232" s="135"/>
      <c r="B232" s="49">
        <v>227</v>
      </c>
      <c r="C232" s="523" t="s">
        <v>2964</v>
      </c>
      <c r="D232" s="524" t="s">
        <v>2965</v>
      </c>
      <c r="E232" s="525" t="s">
        <v>2966</v>
      </c>
      <c r="F232" s="128">
        <v>0</v>
      </c>
      <c r="G232" s="69"/>
      <c r="H232" s="104"/>
      <c r="I232" s="104"/>
      <c r="J232" s="129"/>
      <c r="K232" s="526"/>
      <c r="L232" s="527">
        <v>6</v>
      </c>
      <c r="M232" s="528"/>
      <c r="N232" s="141">
        <v>2</v>
      </c>
      <c r="O232" s="141"/>
      <c r="P232" s="141"/>
      <c r="Q232" s="141">
        <f>L232+N232</f>
        <v>8</v>
      </c>
      <c r="R232" s="141"/>
      <c r="S232" s="141">
        <f t="shared" si="17"/>
        <v>8</v>
      </c>
      <c r="T232" s="139"/>
    </row>
    <row r="233" spans="1:20" ht="20" customHeight="1">
      <c r="A233" s="130"/>
      <c r="B233" s="529">
        <v>229</v>
      </c>
      <c r="C233" s="517" t="s">
        <v>2967</v>
      </c>
      <c r="D233" s="530" t="s">
        <v>2968</v>
      </c>
      <c r="E233" s="519" t="s">
        <v>2969</v>
      </c>
      <c r="F233" s="124">
        <v>0</v>
      </c>
      <c r="G233" s="74"/>
      <c r="H233" s="107"/>
      <c r="I233" s="107"/>
      <c r="J233" s="125"/>
      <c r="K233" s="520"/>
      <c r="L233" s="521">
        <v>1</v>
      </c>
      <c r="M233" s="522"/>
      <c r="N233" s="144"/>
      <c r="O233" s="144"/>
      <c r="P233" s="144"/>
      <c r="Q233" s="144">
        <f t="shared" ref="Q233" si="18">L233</f>
        <v>1</v>
      </c>
      <c r="R233" s="144" t="s">
        <v>182</v>
      </c>
      <c r="S233" s="144">
        <f t="shared" si="17"/>
        <v>1</v>
      </c>
      <c r="T233" s="134"/>
    </row>
    <row r="234" spans="1:20" ht="23" customHeight="1" thickBot="1">
      <c r="A234" s="147">
        <f>SUM(A8:A222)</f>
        <v>-406</v>
      </c>
      <c r="B234" s="148"/>
      <c r="C234" s="149"/>
      <c r="D234" s="531"/>
      <c r="E234" s="149"/>
      <c r="F234" s="261">
        <f>SUM(F8:F226)</f>
        <v>1747</v>
      </c>
      <c r="G234" s="151"/>
      <c r="H234" s="415"/>
      <c r="I234" s="416"/>
      <c r="J234" s="417"/>
      <c r="K234" s="152"/>
      <c r="L234" s="532">
        <f>SUM(L8:L233)</f>
        <v>1643</v>
      </c>
      <c r="M234" s="153">
        <f>SUM(M8:M230)</f>
        <v>16</v>
      </c>
      <c r="N234" s="153">
        <f>SUM(N8:N233)</f>
        <v>13</v>
      </c>
      <c r="O234" s="153">
        <f>SUM(O8:O230)</f>
        <v>0</v>
      </c>
      <c r="P234" s="153"/>
      <c r="Q234" s="153">
        <f>SUM(Q8:Q233)</f>
        <v>1672</v>
      </c>
      <c r="R234" s="153">
        <f>SUM(R8:R233)</f>
        <v>11</v>
      </c>
      <c r="S234" s="153">
        <f>SUM(S8:S233)</f>
        <v>1661</v>
      </c>
      <c r="T234" s="154" t="s">
        <v>182</v>
      </c>
    </row>
    <row r="235" spans="1:20" ht="16.75" customHeight="1" thickTop="1">
      <c r="A235" s="29"/>
      <c r="B235" s="262"/>
      <c r="C235" s="27"/>
      <c r="D235" s="27"/>
      <c r="E235" s="27"/>
      <c r="F235" s="27"/>
      <c r="G235" s="28"/>
      <c r="H235" s="29"/>
      <c r="I235" s="29"/>
      <c r="J235" s="29"/>
      <c r="K235" s="30"/>
      <c r="L235" s="29"/>
      <c r="M235" s="29"/>
      <c r="N235" s="29"/>
      <c r="O235" s="29"/>
      <c r="P235" s="29"/>
      <c r="Q235" s="29"/>
      <c r="R235" s="29"/>
      <c r="S235" s="29"/>
      <c r="T235" s="263"/>
    </row>
    <row r="236" spans="1:20" ht="16.75" customHeight="1">
      <c r="A236" s="29"/>
      <c r="B236" s="262"/>
      <c r="C236" s="27"/>
      <c r="D236" s="27"/>
      <c r="E236" s="27"/>
      <c r="F236" s="27"/>
      <c r="G236" s="28"/>
      <c r="H236" s="29"/>
      <c r="I236" s="29"/>
      <c r="J236" s="29"/>
      <c r="K236" s="30"/>
      <c r="L236" s="29"/>
      <c r="M236" s="29"/>
      <c r="N236" s="29"/>
      <c r="O236" s="29"/>
      <c r="P236" s="29"/>
      <c r="Q236" s="29"/>
      <c r="R236" s="29"/>
      <c r="S236" s="29"/>
      <c r="T236" s="263"/>
    </row>
    <row r="237" spans="1:20" ht="16.75" customHeight="1">
      <c r="A237" s="29"/>
      <c r="B237" s="262"/>
      <c r="C237" s="27"/>
      <c r="D237" s="27"/>
      <c r="E237" s="27"/>
      <c r="F237" s="27"/>
      <c r="G237" s="28"/>
      <c r="H237" s="29"/>
      <c r="I237" s="29"/>
      <c r="J237" s="29"/>
      <c r="K237" s="30"/>
      <c r="L237" s="29"/>
      <c r="M237" s="29"/>
      <c r="N237" s="29"/>
      <c r="O237" s="29"/>
      <c r="P237" s="29"/>
      <c r="Q237" s="29"/>
      <c r="R237" s="29"/>
      <c r="S237" s="29"/>
      <c r="T237" s="263"/>
    </row>
    <row r="238" spans="1:20" ht="16.75" customHeight="1">
      <c r="A238" s="29"/>
      <c r="B238" s="262"/>
      <c r="C238" s="27"/>
      <c r="D238" s="27"/>
      <c r="E238" s="27"/>
      <c r="F238" s="27"/>
      <c r="G238" s="28"/>
      <c r="H238" s="29"/>
      <c r="I238" s="29"/>
      <c r="J238" s="29"/>
      <c r="K238" s="30"/>
      <c r="L238" s="29"/>
      <c r="M238" s="29"/>
      <c r="N238" s="29"/>
      <c r="O238" s="29"/>
      <c r="P238" s="29"/>
      <c r="Q238" s="29"/>
      <c r="R238" s="29"/>
      <c r="S238" s="29"/>
      <c r="T238" s="263"/>
    </row>
    <row r="239" spans="1:20" ht="16.75" customHeight="1">
      <c r="A239" s="29"/>
      <c r="B239" s="418" t="s">
        <v>944</v>
      </c>
      <c r="C239" s="418"/>
      <c r="D239" s="27"/>
      <c r="E239" s="29" t="s">
        <v>945</v>
      </c>
      <c r="F239" s="29"/>
      <c r="G239" s="29" t="s">
        <v>946</v>
      </c>
      <c r="H239" s="29"/>
      <c r="I239" s="29"/>
      <c r="J239" s="418"/>
      <c r="K239" s="418"/>
      <c r="L239" s="418"/>
      <c r="M239" s="29" t="s">
        <v>947</v>
      </c>
      <c r="N239" s="29"/>
      <c r="O239" s="29"/>
      <c r="P239" s="29"/>
      <c r="Q239" s="29"/>
      <c r="R239" s="418" t="s">
        <v>948</v>
      </c>
      <c r="S239" s="418"/>
      <c r="T239" s="418"/>
    </row>
    <row r="240" spans="1:20" ht="16.75" customHeight="1">
      <c r="A240" s="29"/>
      <c r="B240" s="262"/>
      <c r="C240" s="27"/>
      <c r="D240" s="27"/>
      <c r="E240" s="27"/>
      <c r="F240" s="27"/>
      <c r="G240" s="28"/>
      <c r="H240" s="29"/>
      <c r="I240" s="29"/>
      <c r="J240" s="29"/>
      <c r="K240" s="30"/>
      <c r="L240" s="29"/>
      <c r="M240" s="29"/>
      <c r="N240" s="29"/>
      <c r="O240" s="29"/>
      <c r="P240" s="29"/>
      <c r="Q240" s="29"/>
      <c r="R240" s="29"/>
      <c r="S240" s="29"/>
      <c r="T240" s="263"/>
    </row>
    <row r="241" spans="1:20" ht="16.75" customHeight="1">
      <c r="A241" s="29"/>
      <c r="B241" s="262"/>
      <c r="C241" s="27"/>
      <c r="D241" s="27"/>
      <c r="E241" s="27"/>
      <c r="F241" s="27"/>
      <c r="G241" s="28"/>
      <c r="H241" s="29"/>
      <c r="I241" s="29"/>
      <c r="J241" s="29"/>
      <c r="K241" s="30"/>
      <c r="L241" s="29"/>
      <c r="M241" s="29"/>
      <c r="N241" s="29"/>
      <c r="O241" s="29"/>
      <c r="P241" s="29"/>
      <c r="Q241" s="29"/>
      <c r="R241" s="29"/>
      <c r="S241" s="29"/>
      <c r="T241" s="263"/>
    </row>
    <row r="242" spans="1:20" ht="16.75" customHeight="1">
      <c r="A242" s="29"/>
      <c r="B242" s="262"/>
      <c r="C242" s="27"/>
      <c r="D242" s="27"/>
      <c r="E242" s="27"/>
      <c r="F242" s="27"/>
      <c r="G242" s="28"/>
      <c r="H242" s="29"/>
      <c r="I242" s="29"/>
      <c r="J242" s="29"/>
      <c r="K242" s="30"/>
      <c r="L242" s="29"/>
      <c r="M242" s="29"/>
      <c r="N242" s="29"/>
      <c r="O242" s="29"/>
      <c r="P242" s="29"/>
      <c r="Q242" s="29"/>
      <c r="R242" s="29"/>
      <c r="S242" s="29"/>
      <c r="T242" s="263"/>
    </row>
    <row r="243" spans="1:20" ht="16.75" customHeight="1">
      <c r="A243" s="29"/>
      <c r="B243" s="418" t="s">
        <v>949</v>
      </c>
      <c r="C243" s="418"/>
      <c r="D243" s="27"/>
      <c r="E243" s="29" t="s">
        <v>950</v>
      </c>
      <c r="F243" s="418" t="s">
        <v>951</v>
      </c>
      <c r="G243" s="418"/>
      <c r="H243" s="418"/>
      <c r="I243" s="418"/>
      <c r="J243" s="418" t="s">
        <v>182</v>
      </c>
      <c r="K243" s="418"/>
      <c r="L243" s="418"/>
      <c r="M243" s="419" t="s">
        <v>952</v>
      </c>
      <c r="N243" s="419"/>
      <c r="O243" s="419"/>
      <c r="P243" s="419"/>
      <c r="Q243" s="419"/>
      <c r="R243" s="418" t="s">
        <v>953</v>
      </c>
      <c r="S243" s="418"/>
      <c r="T243" s="418"/>
    </row>
    <row r="244" spans="1:20" ht="16.75" customHeight="1">
      <c r="A244" s="29"/>
      <c r="B244" s="262"/>
      <c r="C244" s="27"/>
      <c r="D244" s="27"/>
      <c r="E244" s="27"/>
      <c r="F244" s="27"/>
      <c r="G244" s="28"/>
      <c r="H244" s="29"/>
      <c r="I244" s="29"/>
      <c r="J244" s="29"/>
      <c r="K244" s="30"/>
      <c r="L244" s="29"/>
      <c r="M244" s="29"/>
      <c r="N244" s="29"/>
      <c r="O244" s="29"/>
      <c r="P244" s="29"/>
      <c r="Q244" s="29"/>
      <c r="R244" s="29"/>
      <c r="S244" s="29"/>
      <c r="T244" s="263"/>
    </row>
    <row r="245" spans="1:20" ht="16.75" customHeight="1"/>
    <row r="246" spans="1:20" ht="16.75" customHeight="1"/>
    <row r="247" spans="1:20" ht="16.75" customHeight="1"/>
    <row r="248" spans="1:20" ht="16.75" customHeight="1"/>
    <row r="249" spans="1:20" ht="16.75" customHeight="1"/>
    <row r="250" spans="1:20" ht="16.75" customHeight="1"/>
    <row r="251" spans="1:20" ht="16.75" customHeight="1"/>
    <row r="252" spans="1:20" ht="16.75" customHeight="1"/>
    <row r="253" spans="1:20" ht="16.75" customHeight="1"/>
    <row r="254" spans="1:20" ht="16.75" customHeight="1"/>
  </sheetData>
  <mergeCells count="29">
    <mergeCell ref="H234:J234"/>
    <mergeCell ref="B239:C239"/>
    <mergeCell ref="J239:L239"/>
    <mergeCell ref="R239:T239"/>
    <mergeCell ref="B243:C243"/>
    <mergeCell ref="F243:I243"/>
    <mergeCell ref="J243:L243"/>
    <mergeCell ref="M243:Q243"/>
    <mergeCell ref="R243:T243"/>
    <mergeCell ref="I135:J135"/>
    <mergeCell ref="I137:J137"/>
    <mergeCell ref="I147:J147"/>
    <mergeCell ref="I209:J209"/>
    <mergeCell ref="I213:J213"/>
    <mergeCell ref="I215:J215"/>
    <mergeCell ref="H90:J90"/>
    <mergeCell ref="I121:J121"/>
    <mergeCell ref="I123:J123"/>
    <mergeCell ref="I129:J129"/>
    <mergeCell ref="I131:J131"/>
    <mergeCell ref="I133:J133"/>
    <mergeCell ref="A1:C1"/>
    <mergeCell ref="A2:C2"/>
    <mergeCell ref="A4:T4"/>
    <mergeCell ref="A5:T5"/>
    <mergeCell ref="A6:A7"/>
    <mergeCell ref="B6:B7"/>
    <mergeCell ref="H6:J6"/>
    <mergeCell ref="K6:K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1BBA-58EB-4DF9-8D7D-828C509CA0CC}">
  <sheetPr>
    <tabColor theme="8" tint="-0.249977111117893"/>
  </sheetPr>
  <dimension ref="A1:E75"/>
  <sheetViews>
    <sheetView rightToLeft="1" workbookViewId="0">
      <selection sqref="A1:E1"/>
    </sheetView>
  </sheetViews>
  <sheetFormatPr defaultRowHeight="14.5"/>
  <cols>
    <col min="2" max="2" width="35.26953125" bestFit="1" customWidth="1"/>
    <col min="3" max="3" width="26" bestFit="1" customWidth="1"/>
    <col min="4" max="4" width="14.7265625" customWidth="1"/>
    <col min="5" max="5" width="18.36328125" bestFit="1" customWidth="1"/>
  </cols>
  <sheetData>
    <row r="1" spans="1:5" ht="32" customHeight="1">
      <c r="A1" s="534" t="s">
        <v>2089</v>
      </c>
      <c r="B1" s="534"/>
      <c r="C1" s="534"/>
      <c r="D1" s="534"/>
      <c r="E1" s="534"/>
    </row>
    <row r="2" spans="1:5">
      <c r="A2" s="232" t="s">
        <v>1611</v>
      </c>
      <c r="B2" s="243" t="s">
        <v>1612</v>
      </c>
      <c r="C2" s="232" t="s">
        <v>1613</v>
      </c>
      <c r="D2" s="232" t="s">
        <v>1614</v>
      </c>
      <c r="E2" s="232" t="s">
        <v>1615</v>
      </c>
    </row>
    <row r="3" spans="1:5">
      <c r="A3" s="244" t="s">
        <v>1616</v>
      </c>
      <c r="B3" s="245" t="s">
        <v>1617</v>
      </c>
      <c r="C3" s="246" t="s">
        <v>1618</v>
      </c>
      <c r="D3" s="6" t="s">
        <v>1619</v>
      </c>
      <c r="E3" s="6" t="s">
        <v>1620</v>
      </c>
    </row>
    <row r="4" spans="1:5">
      <c r="A4" s="244" t="s">
        <v>1621</v>
      </c>
      <c r="B4" s="245" t="s">
        <v>1622</v>
      </c>
      <c r="C4" s="246" t="s">
        <v>1623</v>
      </c>
      <c r="D4" s="6" t="s">
        <v>1619</v>
      </c>
      <c r="E4" s="6" t="s">
        <v>1620</v>
      </c>
    </row>
    <row r="5" spans="1:5">
      <c r="A5" s="244" t="s">
        <v>1624</v>
      </c>
      <c r="B5" s="245" t="s">
        <v>1625</v>
      </c>
      <c r="C5" s="246" t="s">
        <v>1626</v>
      </c>
      <c r="D5" s="6" t="s">
        <v>1627</v>
      </c>
      <c r="E5" s="6" t="s">
        <v>1620</v>
      </c>
    </row>
    <row r="6" spans="1:5">
      <c r="A6" s="244" t="s">
        <v>1628</v>
      </c>
      <c r="B6" s="245" t="s">
        <v>1629</v>
      </c>
      <c r="C6" s="246" t="s">
        <v>1630</v>
      </c>
      <c r="D6" s="6" t="s">
        <v>1631</v>
      </c>
      <c r="E6" s="6" t="s">
        <v>1620</v>
      </c>
    </row>
    <row r="7" spans="1:5">
      <c r="A7" s="244" t="s">
        <v>1632</v>
      </c>
      <c r="B7" s="245" t="s">
        <v>1633</v>
      </c>
      <c r="C7" s="246" t="s">
        <v>1634</v>
      </c>
      <c r="D7" s="6" t="s">
        <v>1631</v>
      </c>
      <c r="E7" s="6" t="s">
        <v>1620</v>
      </c>
    </row>
    <row r="8" spans="1:5">
      <c r="A8" s="244" t="s">
        <v>1635</v>
      </c>
      <c r="B8" s="245" t="s">
        <v>1636</v>
      </c>
      <c r="C8" s="246" t="s">
        <v>1634</v>
      </c>
      <c r="D8" s="6" t="s">
        <v>1631</v>
      </c>
      <c r="E8" s="6" t="s">
        <v>1620</v>
      </c>
    </row>
    <row r="9" spans="1:5">
      <c r="A9" s="244" t="s">
        <v>1637</v>
      </c>
      <c r="B9" s="245" t="s">
        <v>1638</v>
      </c>
      <c r="C9" s="246" t="s">
        <v>1634</v>
      </c>
      <c r="D9" s="6" t="s">
        <v>1631</v>
      </c>
      <c r="E9" s="6" t="s">
        <v>1620</v>
      </c>
    </row>
    <row r="10" spans="1:5">
      <c r="A10" s="244" t="s">
        <v>1639</v>
      </c>
      <c r="B10" s="245" t="s">
        <v>1640</v>
      </c>
      <c r="C10" s="246" t="s">
        <v>1634</v>
      </c>
      <c r="D10" s="6" t="s">
        <v>1631</v>
      </c>
      <c r="E10" s="6" t="s">
        <v>1620</v>
      </c>
    </row>
    <row r="11" spans="1:5">
      <c r="A11" s="244" t="s">
        <v>1641</v>
      </c>
      <c r="B11" s="245" t="s">
        <v>1642</v>
      </c>
      <c r="C11" s="246" t="s">
        <v>1634</v>
      </c>
      <c r="D11" s="6" t="s">
        <v>1631</v>
      </c>
      <c r="E11" s="6" t="s">
        <v>1620</v>
      </c>
    </row>
    <row r="12" spans="1:5">
      <c r="A12" s="244" t="s">
        <v>1643</v>
      </c>
      <c r="B12" s="245" t="s">
        <v>1644</v>
      </c>
      <c r="C12" s="246" t="s">
        <v>1645</v>
      </c>
      <c r="D12" s="6" t="s">
        <v>1631</v>
      </c>
      <c r="E12" s="6" t="s">
        <v>1620</v>
      </c>
    </row>
    <row r="13" spans="1:5">
      <c r="A13" s="244" t="s">
        <v>1646</v>
      </c>
      <c r="B13" s="245" t="s">
        <v>1647</v>
      </c>
      <c r="C13" s="246" t="s">
        <v>1645</v>
      </c>
      <c r="D13" s="6" t="s">
        <v>1631</v>
      </c>
      <c r="E13" s="6" t="s">
        <v>1620</v>
      </c>
    </row>
    <row r="14" spans="1:5">
      <c r="A14" s="244" t="s">
        <v>1648</v>
      </c>
      <c r="B14" s="245" t="s">
        <v>1649</v>
      </c>
      <c r="C14" s="246" t="s">
        <v>1645</v>
      </c>
      <c r="D14" s="6" t="s">
        <v>1631</v>
      </c>
      <c r="E14" s="6" t="s">
        <v>1620</v>
      </c>
    </row>
    <row r="15" spans="1:5">
      <c r="A15" s="244" t="s">
        <v>1650</v>
      </c>
      <c r="B15" s="245" t="s">
        <v>1651</v>
      </c>
      <c r="C15" s="246" t="s">
        <v>1645</v>
      </c>
      <c r="D15" s="6" t="s">
        <v>1631</v>
      </c>
      <c r="E15" s="6" t="s">
        <v>1620</v>
      </c>
    </row>
    <row r="16" spans="1:5">
      <c r="A16" s="244" t="s">
        <v>1652</v>
      </c>
      <c r="B16" s="245" t="s">
        <v>1653</v>
      </c>
      <c r="C16" s="246" t="s">
        <v>1654</v>
      </c>
      <c r="D16" s="6" t="s">
        <v>1631</v>
      </c>
      <c r="E16" s="6" t="s">
        <v>1620</v>
      </c>
    </row>
    <row r="17" spans="1:5">
      <c r="A17" s="244" t="s">
        <v>1655</v>
      </c>
      <c r="B17" s="245" t="s">
        <v>1656</v>
      </c>
      <c r="C17" s="246" t="s">
        <v>1654</v>
      </c>
      <c r="D17" s="6" t="s">
        <v>1631</v>
      </c>
      <c r="E17" s="6" t="s">
        <v>1620</v>
      </c>
    </row>
    <row r="18" spans="1:5">
      <c r="A18" s="244" t="s">
        <v>1657</v>
      </c>
      <c r="B18" s="245" t="s">
        <v>1658</v>
      </c>
      <c r="C18" s="246" t="s">
        <v>1654</v>
      </c>
      <c r="D18" s="6" t="s">
        <v>1631</v>
      </c>
      <c r="E18" s="6" t="s">
        <v>1620</v>
      </c>
    </row>
    <row r="19" spans="1:5">
      <c r="A19" s="244" t="s">
        <v>1659</v>
      </c>
      <c r="B19" s="245" t="s">
        <v>1660</v>
      </c>
      <c r="C19" s="246" t="s">
        <v>1661</v>
      </c>
      <c r="D19" s="6" t="s">
        <v>1631</v>
      </c>
      <c r="E19" s="6" t="s">
        <v>1620</v>
      </c>
    </row>
    <row r="20" spans="1:5">
      <c r="A20" s="244" t="s">
        <v>1662</v>
      </c>
      <c r="B20" s="245" t="s">
        <v>1663</v>
      </c>
      <c r="C20" s="246" t="s">
        <v>1664</v>
      </c>
      <c r="D20" s="6" t="s">
        <v>1627</v>
      </c>
      <c r="E20" s="6" t="s">
        <v>1620</v>
      </c>
    </row>
    <row r="21" spans="1:5">
      <c r="A21" s="244" t="s">
        <v>1665</v>
      </c>
      <c r="B21" s="245" t="s">
        <v>1666</v>
      </c>
      <c r="C21" s="246" t="s">
        <v>1667</v>
      </c>
      <c r="D21" s="6" t="s">
        <v>1627</v>
      </c>
      <c r="E21" s="6" t="s">
        <v>1620</v>
      </c>
    </row>
    <row r="22" spans="1:5">
      <c r="A22" s="244" t="s">
        <v>1668</v>
      </c>
      <c r="B22" s="245" t="s">
        <v>1669</v>
      </c>
      <c r="C22" s="246" t="s">
        <v>1664</v>
      </c>
      <c r="D22" s="6" t="s">
        <v>1627</v>
      </c>
      <c r="E22" s="6" t="s">
        <v>1620</v>
      </c>
    </row>
    <row r="23" spans="1:5">
      <c r="A23" s="244" t="s">
        <v>1670</v>
      </c>
      <c r="B23" s="245" t="s">
        <v>1671</v>
      </c>
      <c r="C23" s="246" t="s">
        <v>1664</v>
      </c>
      <c r="D23" s="6" t="s">
        <v>1627</v>
      </c>
      <c r="E23" s="6" t="s">
        <v>1620</v>
      </c>
    </row>
    <row r="24" spans="1:5">
      <c r="A24" s="244" t="s">
        <v>1672</v>
      </c>
      <c r="B24" s="245" t="s">
        <v>1673</v>
      </c>
      <c r="C24" s="246" t="s">
        <v>1664</v>
      </c>
      <c r="D24" s="6" t="s">
        <v>1627</v>
      </c>
      <c r="E24" s="6" t="s">
        <v>1620</v>
      </c>
    </row>
    <row r="25" spans="1:5">
      <c r="A25" s="244" t="s">
        <v>1674</v>
      </c>
      <c r="B25" s="245" t="s">
        <v>1675</v>
      </c>
      <c r="C25" s="246" t="s">
        <v>1664</v>
      </c>
      <c r="D25" s="6" t="s">
        <v>1627</v>
      </c>
      <c r="E25" s="6" t="s">
        <v>1620</v>
      </c>
    </row>
    <row r="26" spans="1:5">
      <c r="A26" s="244" t="s">
        <v>1676</v>
      </c>
      <c r="B26" s="245" t="s">
        <v>1677</v>
      </c>
      <c r="C26" s="246" t="s">
        <v>1664</v>
      </c>
      <c r="D26" s="6" t="s">
        <v>1627</v>
      </c>
      <c r="E26" s="6" t="s">
        <v>1620</v>
      </c>
    </row>
    <row r="27" spans="1:5">
      <c r="A27" s="244" t="s">
        <v>1678</v>
      </c>
      <c r="B27" s="245" t="s">
        <v>1679</v>
      </c>
      <c r="C27" s="246" t="s">
        <v>1680</v>
      </c>
      <c r="D27" s="6" t="s">
        <v>1627</v>
      </c>
      <c r="E27" s="6" t="s">
        <v>1620</v>
      </c>
    </row>
    <row r="28" spans="1:5">
      <c r="A28" s="244" t="s">
        <v>1681</v>
      </c>
      <c r="B28" s="245" t="s">
        <v>1682</v>
      </c>
      <c r="C28" s="246" t="s">
        <v>1683</v>
      </c>
      <c r="D28" s="6" t="s">
        <v>1619</v>
      </c>
      <c r="E28" s="6" t="s">
        <v>1620</v>
      </c>
    </row>
    <row r="29" spans="1:5">
      <c r="A29" s="244" t="s">
        <v>1684</v>
      </c>
      <c r="B29" s="245" t="s">
        <v>1685</v>
      </c>
      <c r="C29" s="246" t="s">
        <v>1686</v>
      </c>
      <c r="D29" s="6" t="s">
        <v>1627</v>
      </c>
      <c r="E29" s="6" t="s">
        <v>1687</v>
      </c>
    </row>
    <row r="30" spans="1:5">
      <c r="A30" s="244" t="s">
        <v>1688</v>
      </c>
      <c r="B30" s="245" t="s">
        <v>1689</v>
      </c>
      <c r="C30" s="246" t="s">
        <v>1690</v>
      </c>
      <c r="D30" s="6" t="s">
        <v>1627</v>
      </c>
      <c r="E30" s="6" t="s">
        <v>1687</v>
      </c>
    </row>
    <row r="31" spans="1:5">
      <c r="A31" s="244" t="s">
        <v>1691</v>
      </c>
      <c r="B31" s="245" t="s">
        <v>1692</v>
      </c>
      <c r="C31" s="246" t="s">
        <v>1690</v>
      </c>
      <c r="D31" s="6" t="s">
        <v>1627</v>
      </c>
      <c r="E31" s="6" t="s">
        <v>1687</v>
      </c>
    </row>
    <row r="32" spans="1:5">
      <c r="A32" s="244" t="s">
        <v>1693</v>
      </c>
      <c r="B32" s="245" t="s">
        <v>1694</v>
      </c>
      <c r="C32" s="246" t="s">
        <v>1690</v>
      </c>
      <c r="D32" s="6" t="s">
        <v>1627</v>
      </c>
      <c r="E32" s="6" t="s">
        <v>1695</v>
      </c>
    </row>
    <row r="33" spans="1:5">
      <c r="A33" s="244" t="s">
        <v>1696</v>
      </c>
      <c r="B33" s="245" t="s">
        <v>1697</v>
      </c>
      <c r="C33" s="246" t="s">
        <v>1690</v>
      </c>
      <c r="D33" s="6" t="s">
        <v>1627</v>
      </c>
      <c r="E33" s="6" t="s">
        <v>1695</v>
      </c>
    </row>
    <row r="34" spans="1:5">
      <c r="A34" s="244" t="s">
        <v>1698</v>
      </c>
      <c r="B34" s="245" t="s">
        <v>1699</v>
      </c>
      <c r="C34" s="246" t="s">
        <v>1690</v>
      </c>
      <c r="D34" s="6" t="s">
        <v>1627</v>
      </c>
      <c r="E34" s="6" t="s">
        <v>1695</v>
      </c>
    </row>
    <row r="35" spans="1:5">
      <c r="A35" s="244" t="s">
        <v>1700</v>
      </c>
      <c r="B35" s="245" t="s">
        <v>1701</v>
      </c>
      <c r="C35" s="246" t="s">
        <v>1690</v>
      </c>
      <c r="D35" s="6" t="s">
        <v>1627</v>
      </c>
      <c r="E35" s="6" t="s">
        <v>1695</v>
      </c>
    </row>
    <row r="36" spans="1:5">
      <c r="A36" s="244" t="s">
        <v>1702</v>
      </c>
      <c r="B36" s="245" t="s">
        <v>1703</v>
      </c>
      <c r="C36" s="246" t="s">
        <v>1690</v>
      </c>
      <c r="D36" s="6" t="s">
        <v>1627</v>
      </c>
      <c r="E36" s="6" t="s">
        <v>1695</v>
      </c>
    </row>
    <row r="37" spans="1:5">
      <c r="A37" s="244" t="s">
        <v>1704</v>
      </c>
      <c r="B37" s="245" t="s">
        <v>1705</v>
      </c>
      <c r="C37" s="246" t="s">
        <v>1690</v>
      </c>
      <c r="D37" s="6" t="s">
        <v>1627</v>
      </c>
      <c r="E37" s="6" t="s">
        <v>1695</v>
      </c>
    </row>
    <row r="38" spans="1:5">
      <c r="A38" s="244" t="s">
        <v>1706</v>
      </c>
      <c r="B38" s="245" t="s">
        <v>1707</v>
      </c>
      <c r="C38" s="246" t="s">
        <v>1690</v>
      </c>
      <c r="D38" s="6" t="s">
        <v>1627</v>
      </c>
      <c r="E38" s="6" t="s">
        <v>1695</v>
      </c>
    </row>
    <row r="39" spans="1:5">
      <c r="A39" s="244" t="s">
        <v>1708</v>
      </c>
      <c r="B39" s="245" t="s">
        <v>1709</v>
      </c>
      <c r="C39" s="246" t="s">
        <v>1690</v>
      </c>
      <c r="D39" s="6" t="s">
        <v>1627</v>
      </c>
      <c r="E39" s="6" t="s">
        <v>1695</v>
      </c>
    </row>
    <row r="40" spans="1:5">
      <c r="A40" s="244" t="s">
        <v>1710</v>
      </c>
      <c r="B40" s="245" t="s">
        <v>1711</v>
      </c>
      <c r="C40" s="246" t="s">
        <v>1690</v>
      </c>
      <c r="D40" s="6" t="s">
        <v>1627</v>
      </c>
      <c r="E40" s="6" t="s">
        <v>1695</v>
      </c>
    </row>
    <row r="41" spans="1:5">
      <c r="A41" s="244" t="s">
        <v>1712</v>
      </c>
      <c r="B41" s="245" t="s">
        <v>1713</v>
      </c>
      <c r="C41" s="246" t="s">
        <v>1690</v>
      </c>
      <c r="D41" s="6" t="s">
        <v>1627</v>
      </c>
      <c r="E41" s="6" t="s">
        <v>1687</v>
      </c>
    </row>
    <row r="42" spans="1:5">
      <c r="A42" s="244" t="s">
        <v>1714</v>
      </c>
      <c r="B42" s="245" t="s">
        <v>1715</v>
      </c>
      <c r="C42" s="246" t="s">
        <v>1690</v>
      </c>
      <c r="D42" s="6" t="s">
        <v>1627</v>
      </c>
      <c r="E42" s="6" t="s">
        <v>1695</v>
      </c>
    </row>
    <row r="43" spans="1:5">
      <c r="A43" s="244" t="s">
        <v>1716</v>
      </c>
      <c r="B43" s="245" t="s">
        <v>1717</v>
      </c>
      <c r="C43" s="246" t="s">
        <v>1690</v>
      </c>
      <c r="D43" s="6" t="s">
        <v>1627</v>
      </c>
      <c r="E43" s="6" t="s">
        <v>1620</v>
      </c>
    </row>
    <row r="44" spans="1:5">
      <c r="A44" s="244" t="s">
        <v>1718</v>
      </c>
      <c r="B44" s="245" t="s">
        <v>1719</v>
      </c>
      <c r="C44" s="246" t="s">
        <v>1690</v>
      </c>
      <c r="D44" s="6" t="s">
        <v>1627</v>
      </c>
      <c r="E44" s="6" t="s">
        <v>1620</v>
      </c>
    </row>
    <row r="45" spans="1:5">
      <c r="A45" s="244" t="s">
        <v>1720</v>
      </c>
      <c r="B45" s="245" t="s">
        <v>1721</v>
      </c>
      <c r="C45" s="246" t="s">
        <v>1690</v>
      </c>
      <c r="D45" s="6" t="s">
        <v>1627</v>
      </c>
      <c r="E45" s="6" t="s">
        <v>1620</v>
      </c>
    </row>
    <row r="46" spans="1:5">
      <c r="A46" s="244" t="s">
        <v>1722</v>
      </c>
      <c r="B46" s="245" t="s">
        <v>1723</v>
      </c>
      <c r="C46" s="246" t="s">
        <v>1690</v>
      </c>
      <c r="D46" s="6" t="s">
        <v>1627</v>
      </c>
      <c r="E46" s="6" t="s">
        <v>1620</v>
      </c>
    </row>
    <row r="47" spans="1:5">
      <c r="A47" s="244" t="s">
        <v>1724</v>
      </c>
      <c r="B47" s="245" t="s">
        <v>1725</v>
      </c>
      <c r="C47" s="246" t="s">
        <v>1726</v>
      </c>
      <c r="D47" s="6" t="s">
        <v>1627</v>
      </c>
      <c r="E47" s="6" t="s">
        <v>1695</v>
      </c>
    </row>
    <row r="48" spans="1:5">
      <c r="A48" s="244" t="s">
        <v>1727</v>
      </c>
      <c r="B48" s="245" t="s">
        <v>1728</v>
      </c>
      <c r="C48" s="246" t="s">
        <v>1726</v>
      </c>
      <c r="D48" s="6" t="s">
        <v>1627</v>
      </c>
      <c r="E48" s="6" t="s">
        <v>1695</v>
      </c>
    </row>
    <row r="49" spans="1:5">
      <c r="A49" s="244" t="s">
        <v>1729</v>
      </c>
      <c r="B49" s="245" t="s">
        <v>1730</v>
      </c>
      <c r="C49" s="246" t="s">
        <v>1726</v>
      </c>
      <c r="D49" s="6" t="s">
        <v>1627</v>
      </c>
      <c r="E49" s="6" t="s">
        <v>1695</v>
      </c>
    </row>
    <row r="50" spans="1:5">
      <c r="A50" s="244" t="s">
        <v>1731</v>
      </c>
      <c r="B50" s="245" t="s">
        <v>1732</v>
      </c>
      <c r="C50" s="246" t="s">
        <v>1726</v>
      </c>
      <c r="D50" s="6" t="s">
        <v>1627</v>
      </c>
      <c r="E50" s="6" t="s">
        <v>1695</v>
      </c>
    </row>
    <row r="51" spans="1:5">
      <c r="A51" s="244" t="s">
        <v>1733</v>
      </c>
      <c r="B51" s="245" t="s">
        <v>1734</v>
      </c>
      <c r="C51" s="246" t="s">
        <v>1726</v>
      </c>
      <c r="D51" s="6" t="s">
        <v>1627</v>
      </c>
      <c r="E51" s="6" t="s">
        <v>1695</v>
      </c>
    </row>
    <row r="52" spans="1:5">
      <c r="A52" s="244" t="s">
        <v>1735</v>
      </c>
      <c r="B52" s="245" t="s">
        <v>1736</v>
      </c>
      <c r="C52" s="246" t="s">
        <v>1726</v>
      </c>
      <c r="D52" s="6" t="s">
        <v>1627</v>
      </c>
      <c r="E52" s="6" t="s">
        <v>1695</v>
      </c>
    </row>
    <row r="53" spans="1:5">
      <c r="A53" s="244" t="s">
        <v>1737</v>
      </c>
      <c r="B53" s="245" t="s">
        <v>1738</v>
      </c>
      <c r="C53" s="246" t="s">
        <v>1726</v>
      </c>
      <c r="D53" s="6" t="s">
        <v>1627</v>
      </c>
      <c r="E53" s="6" t="s">
        <v>1695</v>
      </c>
    </row>
    <row r="54" spans="1:5">
      <c r="A54" s="244" t="s">
        <v>1739</v>
      </c>
      <c r="B54" s="245" t="s">
        <v>1740</v>
      </c>
      <c r="C54" s="246" t="s">
        <v>1726</v>
      </c>
      <c r="D54" s="6" t="s">
        <v>1627</v>
      </c>
      <c r="E54" s="6" t="s">
        <v>1695</v>
      </c>
    </row>
    <row r="55" spans="1:5">
      <c r="A55" s="244" t="s">
        <v>1741</v>
      </c>
      <c r="B55" s="245" t="s">
        <v>1742</v>
      </c>
      <c r="C55" s="246" t="s">
        <v>1726</v>
      </c>
      <c r="D55" s="6" t="s">
        <v>1627</v>
      </c>
      <c r="E55" s="6" t="s">
        <v>1695</v>
      </c>
    </row>
    <row r="56" spans="1:5">
      <c r="A56" s="244" t="s">
        <v>1743</v>
      </c>
      <c r="B56" s="245" t="s">
        <v>1744</v>
      </c>
      <c r="C56" s="246" t="s">
        <v>1726</v>
      </c>
      <c r="D56" s="6" t="s">
        <v>1627</v>
      </c>
      <c r="E56" s="6" t="s">
        <v>1695</v>
      </c>
    </row>
    <row r="57" spans="1:5">
      <c r="A57" s="244" t="s">
        <v>1745</v>
      </c>
      <c r="B57" s="245" t="s">
        <v>1746</v>
      </c>
      <c r="C57" s="246" t="s">
        <v>1726</v>
      </c>
      <c r="D57" s="6" t="s">
        <v>1627</v>
      </c>
      <c r="E57" s="6" t="s">
        <v>1695</v>
      </c>
    </row>
    <row r="58" spans="1:5">
      <c r="A58" s="244" t="s">
        <v>1747</v>
      </c>
      <c r="B58" s="245" t="s">
        <v>1748</v>
      </c>
      <c r="C58" s="246" t="s">
        <v>1726</v>
      </c>
      <c r="D58" s="6" t="s">
        <v>1627</v>
      </c>
      <c r="E58" s="6" t="s">
        <v>1695</v>
      </c>
    </row>
    <row r="59" spans="1:5">
      <c r="A59" s="244" t="s">
        <v>1749</v>
      </c>
      <c r="B59" s="245" t="s">
        <v>1750</v>
      </c>
      <c r="C59" s="246" t="s">
        <v>1726</v>
      </c>
      <c r="D59" s="6" t="s">
        <v>1627</v>
      </c>
      <c r="E59" s="6" t="s">
        <v>1695</v>
      </c>
    </row>
    <row r="60" spans="1:5">
      <c r="A60" s="244" t="s">
        <v>1751</v>
      </c>
      <c r="B60" s="245" t="s">
        <v>1752</v>
      </c>
      <c r="C60" s="246" t="s">
        <v>1726</v>
      </c>
      <c r="D60" s="6" t="s">
        <v>1627</v>
      </c>
      <c r="E60" s="6" t="s">
        <v>1695</v>
      </c>
    </row>
    <row r="61" spans="1:5">
      <c r="A61" s="244" t="s">
        <v>1753</v>
      </c>
      <c r="B61" s="245" t="s">
        <v>1754</v>
      </c>
      <c r="C61" s="246" t="s">
        <v>1726</v>
      </c>
      <c r="D61" s="6" t="s">
        <v>1627</v>
      </c>
      <c r="E61" s="6" t="s">
        <v>1695</v>
      </c>
    </row>
    <row r="62" spans="1:5">
      <c r="A62" s="244" t="s">
        <v>1755</v>
      </c>
      <c r="B62" s="245" t="s">
        <v>1756</v>
      </c>
      <c r="C62" s="246" t="s">
        <v>1726</v>
      </c>
      <c r="D62" s="6" t="s">
        <v>1627</v>
      </c>
      <c r="E62" s="6" t="s">
        <v>1695</v>
      </c>
    </row>
    <row r="63" spans="1:5">
      <c r="A63" s="244" t="s">
        <v>1757</v>
      </c>
      <c r="B63" s="245" t="s">
        <v>1758</v>
      </c>
      <c r="C63" s="246" t="s">
        <v>1726</v>
      </c>
      <c r="D63" s="6" t="s">
        <v>1627</v>
      </c>
      <c r="E63" s="6" t="s">
        <v>1695</v>
      </c>
    </row>
    <row r="64" spans="1:5">
      <c r="A64" s="244" t="s">
        <v>1759</v>
      </c>
      <c r="B64" s="245" t="s">
        <v>1760</v>
      </c>
      <c r="C64" s="246" t="s">
        <v>1726</v>
      </c>
      <c r="D64" s="6" t="s">
        <v>1627</v>
      </c>
      <c r="E64" s="6" t="s">
        <v>1695</v>
      </c>
    </row>
    <row r="65" spans="1:5">
      <c r="A65" s="244" t="s">
        <v>1761</v>
      </c>
      <c r="B65" s="245" t="s">
        <v>1762</v>
      </c>
      <c r="C65" s="246" t="s">
        <v>1726</v>
      </c>
      <c r="D65" s="6" t="s">
        <v>1627</v>
      </c>
      <c r="E65" s="6" t="s">
        <v>1695</v>
      </c>
    </row>
    <row r="66" spans="1:5">
      <c r="A66" s="244" t="s">
        <v>1763</v>
      </c>
      <c r="B66" s="245" t="s">
        <v>1764</v>
      </c>
      <c r="C66" s="246" t="s">
        <v>1726</v>
      </c>
      <c r="D66" s="6" t="s">
        <v>1627</v>
      </c>
      <c r="E66" s="6" t="s">
        <v>1695</v>
      </c>
    </row>
    <row r="67" spans="1:5">
      <c r="A67" s="244" t="s">
        <v>1765</v>
      </c>
      <c r="B67" s="245" t="s">
        <v>1766</v>
      </c>
      <c r="C67" s="246" t="s">
        <v>1726</v>
      </c>
      <c r="D67" s="6" t="s">
        <v>1627</v>
      </c>
      <c r="E67" s="6" t="s">
        <v>1695</v>
      </c>
    </row>
    <row r="68" spans="1:5">
      <c r="A68" s="244" t="s">
        <v>1767</v>
      </c>
      <c r="B68" s="245" t="s">
        <v>1768</v>
      </c>
      <c r="C68" s="246" t="s">
        <v>1726</v>
      </c>
      <c r="D68" s="6" t="s">
        <v>1627</v>
      </c>
      <c r="E68" s="6" t="s">
        <v>1695</v>
      </c>
    </row>
    <row r="69" spans="1:5">
      <c r="A69" s="244" t="s">
        <v>1769</v>
      </c>
      <c r="B69" s="245" t="s">
        <v>1770</v>
      </c>
      <c r="C69" s="246" t="s">
        <v>1726</v>
      </c>
      <c r="D69" s="6" t="s">
        <v>1627</v>
      </c>
      <c r="E69" s="6" t="s">
        <v>1695</v>
      </c>
    </row>
    <row r="70" spans="1:5">
      <c r="A70" s="244" t="s">
        <v>1771</v>
      </c>
      <c r="B70" s="245" t="s">
        <v>1772</v>
      </c>
      <c r="C70" s="246" t="s">
        <v>1726</v>
      </c>
      <c r="D70" s="6" t="s">
        <v>1627</v>
      </c>
      <c r="E70" s="6" t="s">
        <v>1695</v>
      </c>
    </row>
    <row r="71" spans="1:5">
      <c r="A71" s="244" t="s">
        <v>1773</v>
      </c>
      <c r="B71" s="245" t="s">
        <v>1774</v>
      </c>
      <c r="C71" s="246" t="s">
        <v>1775</v>
      </c>
      <c r="D71" s="6" t="s">
        <v>1627</v>
      </c>
      <c r="E71" s="6" t="s">
        <v>1695</v>
      </c>
    </row>
    <row r="72" spans="1:5">
      <c r="A72" s="244" t="s">
        <v>1776</v>
      </c>
      <c r="B72" s="245" t="s">
        <v>1777</v>
      </c>
      <c r="C72" s="246" t="s">
        <v>1775</v>
      </c>
      <c r="D72" s="6" t="s">
        <v>1627</v>
      </c>
      <c r="E72" s="6" t="s">
        <v>1695</v>
      </c>
    </row>
    <row r="73" spans="1:5">
      <c r="A73" s="244" t="s">
        <v>1778</v>
      </c>
      <c r="B73" s="245" t="s">
        <v>1779</v>
      </c>
      <c r="C73" s="246" t="s">
        <v>1775</v>
      </c>
      <c r="D73" s="6" t="s">
        <v>1627</v>
      </c>
      <c r="E73" s="6" t="s">
        <v>1695</v>
      </c>
    </row>
    <row r="74" spans="1:5">
      <c r="A74" s="244" t="s">
        <v>1780</v>
      </c>
      <c r="B74" s="245" t="s">
        <v>1781</v>
      </c>
      <c r="C74" s="246" t="s">
        <v>1775</v>
      </c>
      <c r="D74" s="6" t="s">
        <v>1627</v>
      </c>
      <c r="E74" s="6" t="s">
        <v>1695</v>
      </c>
    </row>
    <row r="75" spans="1:5">
      <c r="A75" s="244" t="s">
        <v>1782</v>
      </c>
      <c r="B75" s="245" t="s">
        <v>1783</v>
      </c>
      <c r="C75" s="246" t="s">
        <v>1775</v>
      </c>
      <c r="D75" s="6" t="s">
        <v>1627</v>
      </c>
      <c r="E75" s="6" t="s">
        <v>1695</v>
      </c>
    </row>
  </sheetData>
  <mergeCells count="1">
    <mergeCell ref="A1:E1"/>
  </mergeCells>
  <hyperlinks>
    <hyperlink ref="A1:E1" location="MAIN!A20" display="STAFF DATA" xr:uid="{C1324851-4E76-4222-B448-3A76E6462D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EB9E-144F-4210-B8FE-309EA3C15F34}">
  <sheetPr>
    <tabColor rgb="FF7030A0"/>
  </sheetPr>
  <dimension ref="A1:J126"/>
  <sheetViews>
    <sheetView rightToLeft="1" workbookViewId="0">
      <selection sqref="A1:J1"/>
    </sheetView>
  </sheetViews>
  <sheetFormatPr defaultRowHeight="14.5"/>
  <cols>
    <col min="1" max="1" width="15.08984375" style="280" bestFit="1" customWidth="1"/>
    <col min="2" max="2" width="25.90625" style="280" bestFit="1" customWidth="1"/>
    <col min="3" max="3" width="22.81640625" bestFit="1" customWidth="1"/>
    <col min="4" max="4" width="22.1796875" style="280" bestFit="1" customWidth="1"/>
    <col min="5" max="5" width="10.81640625" bestFit="1" customWidth="1"/>
    <col min="6" max="6" width="24.26953125" style="537" bestFit="1" customWidth="1"/>
    <col min="7" max="7" width="25.7265625" style="280" bestFit="1" customWidth="1"/>
    <col min="8" max="8" width="17.54296875" style="537" bestFit="1" customWidth="1"/>
    <col min="9" max="9" width="29.453125" style="265" customWidth="1"/>
    <col min="10" max="10" width="19.08984375" customWidth="1"/>
  </cols>
  <sheetData>
    <row r="1" spans="1:10" ht="46" customHeight="1">
      <c r="A1" s="535" t="s">
        <v>3900</v>
      </c>
      <c r="B1" s="535"/>
      <c r="C1" s="535"/>
      <c r="D1" s="535"/>
      <c r="E1" s="535"/>
      <c r="F1" s="535"/>
      <c r="G1" s="535"/>
      <c r="H1" s="535"/>
      <c r="I1" s="535"/>
      <c r="J1" s="535"/>
    </row>
    <row r="2" spans="1:10" s="580" customFormat="1" ht="32" customHeight="1">
      <c r="A2" s="278" t="s">
        <v>3904</v>
      </c>
      <c r="B2" s="278" t="s">
        <v>3905</v>
      </c>
      <c r="C2" s="278" t="s">
        <v>3906</v>
      </c>
      <c r="D2" s="278" t="s">
        <v>3907</v>
      </c>
      <c r="E2" s="278" t="s">
        <v>3908</v>
      </c>
      <c r="F2" s="278" t="s">
        <v>3909</v>
      </c>
      <c r="G2" s="278" t="s">
        <v>3910</v>
      </c>
      <c r="H2" s="278" t="s">
        <v>3911</v>
      </c>
      <c r="I2" s="579" t="s">
        <v>3912</v>
      </c>
      <c r="J2" s="278" t="s">
        <v>2997</v>
      </c>
    </row>
    <row r="3" spans="1:10" ht="14.5" customHeight="1">
      <c r="A3" s="384" t="s">
        <v>3913</v>
      </c>
      <c r="B3" s="384" t="s">
        <v>3914</v>
      </c>
      <c r="C3" s="253" t="s">
        <v>3898</v>
      </c>
      <c r="D3" s="581" t="s">
        <v>3915</v>
      </c>
      <c r="E3" s="581" t="s">
        <v>1175</v>
      </c>
      <c r="F3" s="581" t="s">
        <v>3916</v>
      </c>
      <c r="G3" s="581" t="s">
        <v>3917</v>
      </c>
      <c r="H3" s="581" t="s">
        <v>3918</v>
      </c>
      <c r="I3" s="582" t="s">
        <v>3919</v>
      </c>
      <c r="J3" s="581" t="s">
        <v>3920</v>
      </c>
    </row>
    <row r="4" spans="1:10">
      <c r="A4" s="384"/>
      <c r="B4" s="384"/>
      <c r="C4" s="253" t="s">
        <v>1168</v>
      </c>
      <c r="D4" s="583"/>
      <c r="E4" s="583"/>
      <c r="F4" s="583"/>
      <c r="G4" s="583"/>
      <c r="H4" s="583"/>
      <c r="I4" s="584"/>
      <c r="J4" s="583"/>
    </row>
    <row r="5" spans="1:10">
      <c r="A5" s="384"/>
      <c r="B5" s="384"/>
      <c r="C5" s="253" t="s">
        <v>466</v>
      </c>
      <c r="D5" s="585"/>
      <c r="E5" s="585"/>
      <c r="F5" s="585"/>
      <c r="G5" s="585"/>
      <c r="H5" s="585"/>
      <c r="I5" s="586"/>
      <c r="J5" s="585"/>
    </row>
    <row r="6" spans="1:10" ht="37" customHeight="1">
      <c r="A6" s="255" t="s">
        <v>3921</v>
      </c>
      <c r="B6" s="255" t="s">
        <v>3922</v>
      </c>
      <c r="C6" s="255" t="s">
        <v>3901</v>
      </c>
      <c r="D6" s="255" t="s">
        <v>3915</v>
      </c>
      <c r="E6" s="255" t="s">
        <v>1178</v>
      </c>
      <c r="F6" s="255" t="s">
        <v>3916</v>
      </c>
      <c r="G6" s="255" t="s">
        <v>3917</v>
      </c>
      <c r="H6" s="255" t="s">
        <v>3918</v>
      </c>
      <c r="I6" s="253" t="s">
        <v>3919</v>
      </c>
      <c r="J6" s="253" t="s">
        <v>3923</v>
      </c>
    </row>
    <row r="7" spans="1:10" ht="14.5" customHeight="1">
      <c r="A7" s="384" t="s">
        <v>3924</v>
      </c>
      <c r="B7" s="384" t="s">
        <v>170</v>
      </c>
      <c r="C7" s="253" t="s">
        <v>1179</v>
      </c>
      <c r="D7" s="581" t="s">
        <v>3925</v>
      </c>
      <c r="E7" s="384" t="s">
        <v>1186</v>
      </c>
      <c r="F7" s="581" t="s">
        <v>3926</v>
      </c>
      <c r="G7" s="581" t="s">
        <v>3917</v>
      </c>
      <c r="H7" s="581" t="s">
        <v>3918</v>
      </c>
      <c r="I7" s="582" t="s">
        <v>3927</v>
      </c>
      <c r="J7" s="582" t="s">
        <v>3923</v>
      </c>
    </row>
    <row r="8" spans="1:10">
      <c r="A8" s="384"/>
      <c r="B8" s="384"/>
      <c r="C8" s="253" t="s">
        <v>3902</v>
      </c>
      <c r="D8" s="585"/>
      <c r="E8" s="384"/>
      <c r="F8" s="585"/>
      <c r="G8" s="585"/>
      <c r="H8" s="585"/>
      <c r="I8" s="586"/>
      <c r="J8" s="586"/>
    </row>
    <row r="9" spans="1:10" ht="25.5" customHeight="1">
      <c r="A9" s="384" t="s">
        <v>3928</v>
      </c>
      <c r="B9" s="384" t="s">
        <v>233</v>
      </c>
      <c r="C9" s="253" t="s">
        <v>157</v>
      </c>
      <c r="D9" s="384" t="s">
        <v>3925</v>
      </c>
      <c r="E9" s="384" t="s">
        <v>1191</v>
      </c>
      <c r="F9" s="384" t="s">
        <v>3916</v>
      </c>
      <c r="G9" s="581" t="s">
        <v>3917</v>
      </c>
      <c r="H9" s="581" t="s">
        <v>3929</v>
      </c>
      <c r="I9" s="582" t="s">
        <v>3927</v>
      </c>
      <c r="J9" s="587" t="s">
        <v>3930</v>
      </c>
    </row>
    <row r="10" spans="1:10" ht="26.5" customHeight="1">
      <c r="A10" s="384"/>
      <c r="B10" s="384"/>
      <c r="C10" s="255" t="s">
        <v>234</v>
      </c>
      <c r="D10" s="384"/>
      <c r="E10" s="384"/>
      <c r="F10" s="384"/>
      <c r="G10" s="585"/>
      <c r="H10" s="585"/>
      <c r="I10" s="586"/>
      <c r="J10" s="588"/>
    </row>
    <row r="11" spans="1:10" ht="43.5">
      <c r="A11" s="255" t="s">
        <v>3931</v>
      </c>
      <c r="B11" s="255" t="s">
        <v>143</v>
      </c>
      <c r="C11" s="253" t="s">
        <v>144</v>
      </c>
      <c r="D11" s="255" t="s">
        <v>3925</v>
      </c>
      <c r="E11" s="255" t="s">
        <v>1194</v>
      </c>
      <c r="F11" s="255" t="s">
        <v>3932</v>
      </c>
      <c r="G11" s="253" t="s">
        <v>3933</v>
      </c>
      <c r="H11" s="255" t="s">
        <v>3929</v>
      </c>
      <c r="I11" s="274" t="s">
        <v>3934</v>
      </c>
      <c r="J11" s="253" t="s">
        <v>3930</v>
      </c>
    </row>
    <row r="12" spans="1:10" ht="43.5">
      <c r="A12" s="255" t="s">
        <v>3935</v>
      </c>
      <c r="B12" s="255" t="s">
        <v>143</v>
      </c>
      <c r="C12" s="253" t="s">
        <v>145</v>
      </c>
      <c r="D12" s="255" t="s">
        <v>3925</v>
      </c>
      <c r="E12" s="255" t="s">
        <v>1195</v>
      </c>
      <c r="F12" s="255" t="s">
        <v>3932</v>
      </c>
      <c r="G12" s="253" t="s">
        <v>3933</v>
      </c>
      <c r="H12" s="255" t="s">
        <v>3929</v>
      </c>
      <c r="I12" s="274" t="s">
        <v>3934</v>
      </c>
      <c r="J12" s="253" t="s">
        <v>3930</v>
      </c>
    </row>
    <row r="13" spans="1:10" ht="43.5">
      <c r="A13" s="255" t="s">
        <v>3936</v>
      </c>
      <c r="B13" s="255" t="s">
        <v>3937</v>
      </c>
      <c r="C13" s="277" t="s">
        <v>3938</v>
      </c>
      <c r="D13" s="255" t="s">
        <v>3925</v>
      </c>
      <c r="E13" s="255" t="s">
        <v>1196</v>
      </c>
      <c r="F13" s="255" t="s">
        <v>3932</v>
      </c>
      <c r="G13" s="253" t="s">
        <v>3933</v>
      </c>
      <c r="H13" s="255" t="s">
        <v>3929</v>
      </c>
      <c r="I13" s="253" t="s">
        <v>3939</v>
      </c>
      <c r="J13" s="253" t="s">
        <v>3930</v>
      </c>
    </row>
    <row r="14" spans="1:10" ht="43.5">
      <c r="A14" s="255" t="s">
        <v>3940</v>
      </c>
      <c r="B14" s="255" t="s">
        <v>3937</v>
      </c>
      <c r="C14" s="277" t="s">
        <v>3941</v>
      </c>
      <c r="D14" s="255" t="s">
        <v>3925</v>
      </c>
      <c r="E14" s="255" t="s">
        <v>1196</v>
      </c>
      <c r="F14" s="255" t="s">
        <v>3932</v>
      </c>
      <c r="G14" s="253" t="s">
        <v>3933</v>
      </c>
      <c r="H14" s="255" t="s">
        <v>3929</v>
      </c>
      <c r="I14" s="253" t="s">
        <v>3939</v>
      </c>
      <c r="J14" s="253" t="s">
        <v>3930</v>
      </c>
    </row>
    <row r="15" spans="1:10" ht="43.5">
      <c r="A15" s="255" t="s">
        <v>3942</v>
      </c>
      <c r="B15" s="277" t="s">
        <v>3943</v>
      </c>
      <c r="C15" s="277" t="s">
        <v>220</v>
      </c>
      <c r="D15" s="255" t="s">
        <v>3925</v>
      </c>
      <c r="E15" s="255" t="s">
        <v>1201</v>
      </c>
      <c r="F15" s="255" t="s">
        <v>3926</v>
      </c>
      <c r="G15" s="255" t="s">
        <v>3944</v>
      </c>
      <c r="H15" s="255" t="s">
        <v>3929</v>
      </c>
      <c r="I15" s="253" t="s">
        <v>3945</v>
      </c>
      <c r="J15" s="253" t="s">
        <v>3930</v>
      </c>
    </row>
    <row r="16" spans="1:10" ht="43.5">
      <c r="A16" s="255" t="s">
        <v>3946</v>
      </c>
      <c r="B16" s="255" t="s">
        <v>3947</v>
      </c>
      <c r="C16" s="589" t="s">
        <v>283</v>
      </c>
      <c r="D16" s="255" t="s">
        <v>3925</v>
      </c>
      <c r="E16" s="255" t="s">
        <v>1206</v>
      </c>
      <c r="F16" s="255" t="s">
        <v>3916</v>
      </c>
      <c r="G16" s="253" t="s">
        <v>3933</v>
      </c>
      <c r="H16" s="255" t="s">
        <v>3929</v>
      </c>
      <c r="I16" s="253" t="s">
        <v>3948</v>
      </c>
      <c r="J16" s="253" t="s">
        <v>3930</v>
      </c>
    </row>
    <row r="17" spans="1:10" ht="43.5">
      <c r="A17" s="255" t="s">
        <v>3946</v>
      </c>
      <c r="B17" s="255" t="s">
        <v>3947</v>
      </c>
      <c r="C17" s="589" t="s">
        <v>254</v>
      </c>
      <c r="D17" s="255" t="s">
        <v>3925</v>
      </c>
      <c r="E17" s="255" t="s">
        <v>1207</v>
      </c>
      <c r="F17" s="255" t="s">
        <v>3916</v>
      </c>
      <c r="G17" s="253" t="s">
        <v>3933</v>
      </c>
      <c r="H17" s="255" t="s">
        <v>3929</v>
      </c>
      <c r="I17" s="253" t="s">
        <v>3948</v>
      </c>
      <c r="J17" s="253" t="s">
        <v>3930</v>
      </c>
    </row>
    <row r="18" spans="1:10" ht="43.5">
      <c r="A18" s="255" t="s">
        <v>3946</v>
      </c>
      <c r="B18" s="255" t="s">
        <v>3947</v>
      </c>
      <c r="C18" s="589" t="s">
        <v>3949</v>
      </c>
      <c r="D18" s="255" t="s">
        <v>3925</v>
      </c>
      <c r="E18" s="590" t="s">
        <v>3903</v>
      </c>
      <c r="F18" s="255" t="s">
        <v>3916</v>
      </c>
      <c r="G18" s="253" t="s">
        <v>3933</v>
      </c>
      <c r="H18" s="255" t="s">
        <v>3929</v>
      </c>
      <c r="I18" s="253" t="s">
        <v>3948</v>
      </c>
      <c r="J18" s="253" t="s">
        <v>3930</v>
      </c>
    </row>
    <row r="19" spans="1:10" ht="43.5">
      <c r="A19" s="255" t="s">
        <v>3946</v>
      </c>
      <c r="B19" s="255" t="s">
        <v>3947</v>
      </c>
      <c r="C19" s="589" t="s">
        <v>255</v>
      </c>
      <c r="D19" s="255" t="s">
        <v>3925</v>
      </c>
      <c r="E19" s="255" t="s">
        <v>1212</v>
      </c>
      <c r="F19" s="255" t="s">
        <v>3916</v>
      </c>
      <c r="G19" s="253" t="s">
        <v>3933</v>
      </c>
      <c r="H19" s="255" t="s">
        <v>3929</v>
      </c>
      <c r="I19" s="253" t="s">
        <v>3948</v>
      </c>
      <c r="J19" s="253" t="s">
        <v>3930</v>
      </c>
    </row>
    <row r="20" spans="1:10" ht="43.5">
      <c r="A20" s="255" t="s">
        <v>3946</v>
      </c>
      <c r="B20" s="255" t="s">
        <v>3947</v>
      </c>
      <c r="C20" s="589" t="s">
        <v>32</v>
      </c>
      <c r="D20" s="255" t="s">
        <v>3925</v>
      </c>
      <c r="E20" s="255" t="s">
        <v>1217</v>
      </c>
      <c r="F20" s="255" t="s">
        <v>3916</v>
      </c>
      <c r="G20" s="253" t="s">
        <v>3933</v>
      </c>
      <c r="H20" s="255" t="s">
        <v>3929</v>
      </c>
      <c r="I20" s="253" t="s">
        <v>3948</v>
      </c>
      <c r="J20" s="253" t="s">
        <v>3930</v>
      </c>
    </row>
    <row r="21" spans="1:10" ht="43.5">
      <c r="A21" s="255" t="s">
        <v>3946</v>
      </c>
      <c r="B21" s="255" t="s">
        <v>3947</v>
      </c>
      <c r="C21" s="589" t="s">
        <v>257</v>
      </c>
      <c r="D21" s="255" t="s">
        <v>3925</v>
      </c>
      <c r="E21" s="255" t="s">
        <v>1207</v>
      </c>
      <c r="F21" s="255" t="s">
        <v>3916</v>
      </c>
      <c r="G21" s="253" t="s">
        <v>3933</v>
      </c>
      <c r="H21" s="255" t="s">
        <v>3929</v>
      </c>
      <c r="I21" s="253" t="s">
        <v>3948</v>
      </c>
      <c r="J21" s="253" t="s">
        <v>3930</v>
      </c>
    </row>
    <row r="22" spans="1:10" ht="43.5">
      <c r="A22" s="590" t="s">
        <v>3950</v>
      </c>
      <c r="B22" s="590" t="s">
        <v>31</v>
      </c>
      <c r="C22" s="591" t="s">
        <v>27</v>
      </c>
      <c r="D22" s="590" t="s">
        <v>3925</v>
      </c>
      <c r="E22" s="590" t="s">
        <v>1226</v>
      </c>
      <c r="F22" s="592" t="s">
        <v>3926</v>
      </c>
      <c r="G22" s="186" t="s">
        <v>3933</v>
      </c>
      <c r="H22" s="590" t="s">
        <v>3929</v>
      </c>
      <c r="I22" s="186" t="s">
        <v>3948</v>
      </c>
      <c r="J22" s="593" t="s">
        <v>3951</v>
      </c>
    </row>
    <row r="23" spans="1:10" ht="43.5">
      <c r="A23" s="255" t="s">
        <v>3952</v>
      </c>
      <c r="B23" s="255" t="s">
        <v>31</v>
      </c>
      <c r="C23" s="253" t="s">
        <v>36</v>
      </c>
      <c r="D23" s="255" t="s">
        <v>3925</v>
      </c>
      <c r="E23" s="255" t="s">
        <v>1227</v>
      </c>
      <c r="F23" s="255" t="s">
        <v>3926</v>
      </c>
      <c r="G23" s="253" t="s">
        <v>3933</v>
      </c>
      <c r="H23" s="255" t="s">
        <v>3929</v>
      </c>
      <c r="I23" s="253" t="s">
        <v>3948</v>
      </c>
      <c r="J23" s="253" t="s">
        <v>3951</v>
      </c>
    </row>
    <row r="24" spans="1:10" ht="43.5">
      <c r="A24" s="255" t="s">
        <v>3953</v>
      </c>
      <c r="B24" s="255" t="s">
        <v>31</v>
      </c>
      <c r="C24" s="253" t="s">
        <v>28</v>
      </c>
      <c r="D24" s="255" t="s">
        <v>3925</v>
      </c>
      <c r="E24" s="255" t="s">
        <v>1228</v>
      </c>
      <c r="F24" s="255" t="s">
        <v>3926</v>
      </c>
      <c r="G24" s="253" t="s">
        <v>3933</v>
      </c>
      <c r="H24" s="255" t="s">
        <v>3929</v>
      </c>
      <c r="I24" s="253" t="s">
        <v>3948</v>
      </c>
      <c r="J24" s="253" t="s">
        <v>3951</v>
      </c>
    </row>
    <row r="25" spans="1:10" ht="43.5">
      <c r="A25" s="255" t="s">
        <v>3954</v>
      </c>
      <c r="B25" s="255" t="s">
        <v>31</v>
      </c>
      <c r="C25" s="253" t="s">
        <v>29</v>
      </c>
      <c r="D25" s="255" t="s">
        <v>3925</v>
      </c>
      <c r="E25" s="255" t="s">
        <v>1229</v>
      </c>
      <c r="F25" s="255" t="s">
        <v>3926</v>
      </c>
      <c r="G25" s="253" t="s">
        <v>3933</v>
      </c>
      <c r="H25" s="255" t="s">
        <v>3929</v>
      </c>
      <c r="I25" s="253" t="s">
        <v>3948</v>
      </c>
      <c r="J25" s="253" t="s">
        <v>3951</v>
      </c>
    </row>
    <row r="26" spans="1:10" ht="43.5">
      <c r="A26" s="255" t="s">
        <v>3955</v>
      </c>
      <c r="B26" s="255" t="s">
        <v>31</v>
      </c>
      <c r="C26" s="253" t="s">
        <v>1222</v>
      </c>
      <c r="D26" s="255" t="s">
        <v>3925</v>
      </c>
      <c r="E26" s="255" t="s">
        <v>1230</v>
      </c>
      <c r="F26" s="255" t="s">
        <v>3926</v>
      </c>
      <c r="G26" s="253" t="s">
        <v>3933</v>
      </c>
      <c r="H26" s="255" t="s">
        <v>3929</v>
      </c>
      <c r="I26" s="253" t="s">
        <v>3948</v>
      </c>
      <c r="J26" s="253" t="s">
        <v>3951</v>
      </c>
    </row>
    <row r="27" spans="1:10" ht="43.5">
      <c r="A27" s="255" t="s">
        <v>3956</v>
      </c>
      <c r="B27" s="255" t="s">
        <v>31</v>
      </c>
      <c r="C27" s="253" t="s">
        <v>30</v>
      </c>
      <c r="D27" s="255" t="s">
        <v>3925</v>
      </c>
      <c r="E27" s="255" t="s">
        <v>1231</v>
      </c>
      <c r="F27" s="255" t="s">
        <v>3926</v>
      </c>
      <c r="G27" s="253" t="s">
        <v>3933</v>
      </c>
      <c r="H27" s="255" t="s">
        <v>3929</v>
      </c>
      <c r="I27" s="253" t="s">
        <v>3948</v>
      </c>
      <c r="J27" s="253" t="s">
        <v>3951</v>
      </c>
    </row>
    <row r="28" spans="1:10" ht="43.5">
      <c r="A28" s="255" t="s">
        <v>3957</v>
      </c>
      <c r="B28" s="255" t="s">
        <v>31</v>
      </c>
      <c r="C28" s="253" t="s">
        <v>263</v>
      </c>
      <c r="D28" s="255" t="s">
        <v>3925</v>
      </c>
      <c r="E28" s="255" t="s">
        <v>1231</v>
      </c>
      <c r="F28" s="255" t="s">
        <v>3926</v>
      </c>
      <c r="G28" s="253" t="s">
        <v>3933</v>
      </c>
      <c r="H28" s="255" t="s">
        <v>3929</v>
      </c>
      <c r="I28" s="253" t="s">
        <v>3948</v>
      </c>
      <c r="J28" s="253" t="s">
        <v>3951</v>
      </c>
    </row>
    <row r="29" spans="1:10" ht="43.5">
      <c r="A29" s="255" t="s">
        <v>3958</v>
      </c>
      <c r="B29" s="255" t="s">
        <v>31</v>
      </c>
      <c r="C29" s="253" t="s">
        <v>1223</v>
      </c>
      <c r="D29" s="255" t="s">
        <v>3925</v>
      </c>
      <c r="E29" s="255" t="s">
        <v>1226</v>
      </c>
      <c r="F29" s="255" t="s">
        <v>3926</v>
      </c>
      <c r="G29" s="253" t="s">
        <v>3933</v>
      </c>
      <c r="H29" s="255" t="s">
        <v>3929</v>
      </c>
      <c r="I29" s="253" t="s">
        <v>3948</v>
      </c>
      <c r="J29" s="253" t="s">
        <v>3951</v>
      </c>
    </row>
    <row r="30" spans="1:10">
      <c r="A30" s="384" t="s">
        <v>3959</v>
      </c>
      <c r="B30" s="384" t="s">
        <v>3960</v>
      </c>
      <c r="C30" s="253" t="s">
        <v>43</v>
      </c>
      <c r="D30" s="581" t="s">
        <v>3961</v>
      </c>
      <c r="E30" s="384" t="s">
        <v>1271</v>
      </c>
      <c r="F30" s="581" t="s">
        <v>3962</v>
      </c>
      <c r="G30" s="581" t="s">
        <v>3944</v>
      </c>
      <c r="H30" s="581" t="s">
        <v>3963</v>
      </c>
      <c r="I30" s="582" t="s">
        <v>3964</v>
      </c>
      <c r="J30" s="582" t="s">
        <v>3965</v>
      </c>
    </row>
    <row r="31" spans="1:10">
      <c r="A31" s="384"/>
      <c r="B31" s="384"/>
      <c r="C31" s="253" t="s">
        <v>44</v>
      </c>
      <c r="D31" s="583"/>
      <c r="E31" s="384"/>
      <c r="F31" s="583"/>
      <c r="G31" s="583"/>
      <c r="H31" s="583"/>
      <c r="I31" s="584"/>
      <c r="J31" s="584"/>
    </row>
    <row r="32" spans="1:10">
      <c r="A32" s="384"/>
      <c r="B32" s="384"/>
      <c r="C32" s="589" t="s">
        <v>265</v>
      </c>
      <c r="D32" s="583"/>
      <c r="E32" s="384"/>
      <c r="F32" s="583"/>
      <c r="G32" s="583"/>
      <c r="H32" s="583"/>
      <c r="I32" s="584"/>
      <c r="J32" s="584"/>
    </row>
    <row r="33" spans="1:10">
      <c r="A33" s="384"/>
      <c r="B33" s="384"/>
      <c r="C33" s="589" t="s">
        <v>266</v>
      </c>
      <c r="D33" s="585"/>
      <c r="E33" s="384"/>
      <c r="F33" s="585"/>
      <c r="G33" s="585"/>
      <c r="H33" s="585"/>
      <c r="I33" s="586"/>
      <c r="J33" s="586"/>
    </row>
    <row r="34" spans="1:10" ht="14.5" customHeight="1">
      <c r="A34" s="384" t="s">
        <v>3952</v>
      </c>
      <c r="B34" s="384" t="s">
        <v>3966</v>
      </c>
      <c r="C34" s="253" t="s">
        <v>140</v>
      </c>
      <c r="D34" s="384" t="s">
        <v>3961</v>
      </c>
      <c r="E34" s="255" t="s">
        <v>1282</v>
      </c>
      <c r="F34" s="384" t="s">
        <v>3962</v>
      </c>
      <c r="G34" s="581" t="s">
        <v>3917</v>
      </c>
      <c r="H34" s="384" t="s">
        <v>3963</v>
      </c>
      <c r="I34" s="582" t="s">
        <v>3964</v>
      </c>
      <c r="J34" s="396" t="s">
        <v>3965</v>
      </c>
    </row>
    <row r="35" spans="1:10">
      <c r="A35" s="384"/>
      <c r="B35" s="384"/>
      <c r="C35" s="253" t="s">
        <v>183</v>
      </c>
      <c r="D35" s="384"/>
      <c r="E35" s="255" t="s">
        <v>1283</v>
      </c>
      <c r="F35" s="384"/>
      <c r="G35" s="583"/>
      <c r="H35" s="384"/>
      <c r="I35" s="584"/>
      <c r="J35" s="396"/>
    </row>
    <row r="36" spans="1:10">
      <c r="A36" s="384"/>
      <c r="B36" s="384"/>
      <c r="C36" s="253" t="s">
        <v>141</v>
      </c>
      <c r="D36" s="384"/>
      <c r="E36" s="255" t="s">
        <v>1284</v>
      </c>
      <c r="F36" s="384"/>
      <c r="G36" s="585"/>
      <c r="H36" s="384"/>
      <c r="I36" s="586"/>
      <c r="J36" s="396"/>
    </row>
    <row r="37" spans="1:10" ht="43.5">
      <c r="A37" s="384" t="s">
        <v>3967</v>
      </c>
      <c r="B37" s="384" t="s">
        <v>3968</v>
      </c>
      <c r="C37" s="253" t="s">
        <v>269</v>
      </c>
      <c r="D37" s="253" t="s">
        <v>3969</v>
      </c>
      <c r="E37" s="255" t="s">
        <v>1293</v>
      </c>
      <c r="F37" s="255" t="s">
        <v>3926</v>
      </c>
      <c r="G37" s="253" t="s">
        <v>3933</v>
      </c>
      <c r="H37" s="255" t="s">
        <v>3929</v>
      </c>
      <c r="I37" s="253" t="s">
        <v>3948</v>
      </c>
      <c r="J37" s="253" t="s">
        <v>3930</v>
      </c>
    </row>
    <row r="38" spans="1:10" ht="43.5">
      <c r="A38" s="384"/>
      <c r="B38" s="384"/>
      <c r="C38" s="253" t="s">
        <v>53</v>
      </c>
      <c r="D38" s="253" t="s">
        <v>3969</v>
      </c>
      <c r="E38" s="255" t="s">
        <v>1294</v>
      </c>
      <c r="F38" s="255" t="s">
        <v>3916</v>
      </c>
      <c r="G38" s="253" t="s">
        <v>3933</v>
      </c>
      <c r="H38" s="255" t="s">
        <v>3970</v>
      </c>
      <c r="I38" s="253" t="s">
        <v>3948</v>
      </c>
      <c r="J38" s="253" t="s">
        <v>3930</v>
      </c>
    </row>
    <row r="39" spans="1:10" ht="43.5">
      <c r="A39" s="384"/>
      <c r="B39" s="384"/>
      <c r="C39" s="253" t="s">
        <v>54</v>
      </c>
      <c r="D39" s="253" t="s">
        <v>3969</v>
      </c>
      <c r="E39" s="255" t="s">
        <v>1295</v>
      </c>
      <c r="F39" s="255" t="s">
        <v>3916</v>
      </c>
      <c r="G39" s="253" t="s">
        <v>3933</v>
      </c>
      <c r="H39" s="255" t="s">
        <v>3970</v>
      </c>
      <c r="I39" s="253" t="s">
        <v>3948</v>
      </c>
      <c r="J39" s="253" t="s">
        <v>3930</v>
      </c>
    </row>
    <row r="40" spans="1:10" ht="43.5">
      <c r="A40" s="384"/>
      <c r="B40" s="384"/>
      <c r="C40" s="253" t="s">
        <v>55</v>
      </c>
      <c r="D40" s="253" t="s">
        <v>3969</v>
      </c>
      <c r="E40" s="255" t="s">
        <v>1294</v>
      </c>
      <c r="F40" s="255" t="s">
        <v>3916</v>
      </c>
      <c r="G40" s="253" t="s">
        <v>3933</v>
      </c>
      <c r="H40" s="255" t="s">
        <v>3970</v>
      </c>
      <c r="I40" s="253" t="s">
        <v>3948</v>
      </c>
      <c r="J40" s="253" t="s">
        <v>3930</v>
      </c>
    </row>
    <row r="41" spans="1:10" ht="43.5">
      <c r="A41" s="384"/>
      <c r="B41" s="384"/>
      <c r="C41" s="253" t="s">
        <v>60</v>
      </c>
      <c r="D41" s="253" t="s">
        <v>3969</v>
      </c>
      <c r="E41" s="255" t="s">
        <v>1296</v>
      </c>
      <c r="F41" s="255" t="s">
        <v>3926</v>
      </c>
      <c r="G41" s="253" t="s">
        <v>3933</v>
      </c>
      <c r="H41" s="255" t="s">
        <v>3929</v>
      </c>
      <c r="I41" s="253" t="s">
        <v>3948</v>
      </c>
      <c r="J41" s="253" t="s">
        <v>3930</v>
      </c>
    </row>
    <row r="42" spans="1:10" ht="43.5">
      <c r="A42" s="384"/>
      <c r="B42" s="384"/>
      <c r="C42" s="253" t="s">
        <v>270</v>
      </c>
      <c r="D42" s="253" t="s">
        <v>3969</v>
      </c>
      <c r="E42" s="255" t="s">
        <v>1297</v>
      </c>
      <c r="F42" s="255" t="s">
        <v>3916</v>
      </c>
      <c r="G42" s="253" t="s">
        <v>3933</v>
      </c>
      <c r="H42" s="255" t="s">
        <v>3970</v>
      </c>
      <c r="I42" s="253" t="s">
        <v>3948</v>
      </c>
      <c r="J42" s="253" t="s">
        <v>3930</v>
      </c>
    </row>
    <row r="43" spans="1:10" ht="29">
      <c r="A43" s="384" t="s">
        <v>3971</v>
      </c>
      <c r="B43" s="384" t="s">
        <v>3972</v>
      </c>
      <c r="C43" s="253" t="s">
        <v>63</v>
      </c>
      <c r="D43" s="253" t="s">
        <v>3973</v>
      </c>
      <c r="E43" s="255" t="s">
        <v>1314</v>
      </c>
      <c r="F43" s="255" t="s">
        <v>3916</v>
      </c>
      <c r="G43" s="255" t="s">
        <v>3944</v>
      </c>
      <c r="H43" s="255" t="s">
        <v>3963</v>
      </c>
      <c r="I43" s="253" t="s">
        <v>3974</v>
      </c>
      <c r="J43" s="274" t="s">
        <v>3965</v>
      </c>
    </row>
    <row r="44" spans="1:10" ht="43.5">
      <c r="A44" s="384"/>
      <c r="B44" s="384"/>
      <c r="C44" s="253" t="s">
        <v>64</v>
      </c>
      <c r="D44" s="253" t="s">
        <v>3973</v>
      </c>
      <c r="E44" s="384" t="s">
        <v>1315</v>
      </c>
      <c r="F44" s="255" t="s">
        <v>3916</v>
      </c>
      <c r="G44" s="255" t="s">
        <v>3944</v>
      </c>
      <c r="H44" s="255" t="s">
        <v>3963</v>
      </c>
      <c r="I44" s="253" t="s">
        <v>3975</v>
      </c>
      <c r="J44" s="253" t="s">
        <v>3930</v>
      </c>
    </row>
    <row r="45" spans="1:10" ht="43.5">
      <c r="A45" s="384"/>
      <c r="B45" s="384"/>
      <c r="C45" s="253" t="s">
        <v>158</v>
      </c>
      <c r="D45" s="253" t="s">
        <v>3973</v>
      </c>
      <c r="E45" s="384"/>
      <c r="F45" s="255" t="s">
        <v>3916</v>
      </c>
      <c r="G45" s="255" t="s">
        <v>3944</v>
      </c>
      <c r="H45" s="255" t="s">
        <v>3963</v>
      </c>
      <c r="I45" s="253" t="s">
        <v>3975</v>
      </c>
      <c r="J45" s="253" t="s">
        <v>3930</v>
      </c>
    </row>
    <row r="46" spans="1:10" ht="43.5">
      <c r="A46" s="255" t="s">
        <v>3976</v>
      </c>
      <c r="B46" s="255" t="s">
        <v>3977</v>
      </c>
      <c r="C46" s="253" t="s">
        <v>68</v>
      </c>
      <c r="D46" s="253" t="s">
        <v>3973</v>
      </c>
      <c r="E46" s="255" t="s">
        <v>1322</v>
      </c>
      <c r="F46" s="255" t="s">
        <v>3932</v>
      </c>
      <c r="G46" s="255" t="s">
        <v>3978</v>
      </c>
      <c r="H46" s="255" t="s">
        <v>3970</v>
      </c>
      <c r="I46" s="253" t="s">
        <v>3975</v>
      </c>
      <c r="J46" s="253" t="s">
        <v>3930</v>
      </c>
    </row>
    <row r="47" spans="1:10" ht="43.5">
      <c r="A47" s="255" t="s">
        <v>3953</v>
      </c>
      <c r="B47" s="253" t="s">
        <v>3979</v>
      </c>
      <c r="C47" s="253" t="s">
        <v>71</v>
      </c>
      <c r="D47" s="253" t="s">
        <v>3973</v>
      </c>
      <c r="E47" s="255" t="s">
        <v>1323</v>
      </c>
      <c r="F47" s="255" t="s">
        <v>3932</v>
      </c>
      <c r="G47" s="255" t="s">
        <v>3978</v>
      </c>
      <c r="H47" s="255" t="s">
        <v>3970</v>
      </c>
      <c r="I47" s="253" t="s">
        <v>3975</v>
      </c>
      <c r="J47" s="253" t="s">
        <v>3930</v>
      </c>
    </row>
    <row r="48" spans="1:10" ht="43.5">
      <c r="A48" s="255" t="s">
        <v>3980</v>
      </c>
      <c r="B48" s="255" t="s">
        <v>3981</v>
      </c>
      <c r="C48" s="253" t="s">
        <v>74</v>
      </c>
      <c r="D48" s="253" t="s">
        <v>3973</v>
      </c>
      <c r="E48" s="255" t="s">
        <v>1328</v>
      </c>
      <c r="F48" s="255" t="s">
        <v>3932</v>
      </c>
      <c r="G48" s="255" t="s">
        <v>3978</v>
      </c>
      <c r="H48" s="255" t="s">
        <v>3970</v>
      </c>
      <c r="I48" s="253" t="s">
        <v>3975</v>
      </c>
      <c r="J48" s="253" t="s">
        <v>3930</v>
      </c>
    </row>
    <row r="49" spans="1:10" ht="43.5">
      <c r="A49" s="255" t="s">
        <v>3982</v>
      </c>
      <c r="B49" s="255" t="s">
        <v>3983</v>
      </c>
      <c r="C49" s="253" t="s">
        <v>78</v>
      </c>
      <c r="D49" s="253" t="s">
        <v>3973</v>
      </c>
      <c r="E49" s="255" t="s">
        <v>1330</v>
      </c>
      <c r="F49" s="255" t="s">
        <v>3932</v>
      </c>
      <c r="G49" s="255" t="s">
        <v>3978</v>
      </c>
      <c r="H49" s="255" t="s">
        <v>3970</v>
      </c>
      <c r="I49" s="253" t="s">
        <v>3975</v>
      </c>
      <c r="J49" s="253" t="s">
        <v>3930</v>
      </c>
    </row>
    <row r="50" spans="1:10" ht="43.5">
      <c r="A50" s="255" t="s">
        <v>3982</v>
      </c>
      <c r="B50" s="255" t="s">
        <v>3983</v>
      </c>
      <c r="C50" s="253" t="s">
        <v>1331</v>
      </c>
      <c r="D50" s="253" t="s">
        <v>3973</v>
      </c>
      <c r="E50" s="255" t="s">
        <v>1332</v>
      </c>
      <c r="F50" s="255" t="s">
        <v>3932</v>
      </c>
      <c r="G50" s="255" t="s">
        <v>3978</v>
      </c>
      <c r="H50" s="255" t="s">
        <v>3970</v>
      </c>
      <c r="I50" s="253" t="s">
        <v>3975</v>
      </c>
      <c r="J50" s="253" t="s">
        <v>3930</v>
      </c>
    </row>
    <row r="51" spans="1:10" ht="43.5">
      <c r="A51" s="255" t="s">
        <v>3984</v>
      </c>
      <c r="B51" s="255" t="s">
        <v>3985</v>
      </c>
      <c r="C51" s="253" t="s">
        <v>80</v>
      </c>
      <c r="D51" s="253" t="s">
        <v>3973</v>
      </c>
      <c r="E51" s="255" t="s">
        <v>1338</v>
      </c>
      <c r="F51" s="255" t="s">
        <v>3926</v>
      </c>
      <c r="G51" s="255" t="s">
        <v>3978</v>
      </c>
      <c r="H51" s="255" t="s">
        <v>3929</v>
      </c>
      <c r="I51" s="253" t="s">
        <v>3974</v>
      </c>
      <c r="J51" s="253" t="s">
        <v>3930</v>
      </c>
    </row>
    <row r="52" spans="1:10" ht="43.5">
      <c r="A52" s="255" t="s">
        <v>3984</v>
      </c>
      <c r="B52" s="255" t="s">
        <v>3985</v>
      </c>
      <c r="C52" s="253" t="s">
        <v>271</v>
      </c>
      <c r="D52" s="253" t="s">
        <v>3973</v>
      </c>
      <c r="E52" s="255" t="s">
        <v>1337</v>
      </c>
      <c r="F52" s="255" t="s">
        <v>3926</v>
      </c>
      <c r="G52" s="255" t="s">
        <v>3978</v>
      </c>
      <c r="H52" s="255" t="s">
        <v>3929</v>
      </c>
      <c r="I52" s="253" t="s">
        <v>3974</v>
      </c>
      <c r="J52" s="253" t="s">
        <v>3930</v>
      </c>
    </row>
    <row r="53" spans="1:10" ht="43.5">
      <c r="A53" s="255" t="s">
        <v>3986</v>
      </c>
      <c r="B53" s="255" t="s">
        <v>3987</v>
      </c>
      <c r="C53" s="253" t="s">
        <v>82</v>
      </c>
      <c r="D53" s="255" t="s">
        <v>3915</v>
      </c>
      <c r="E53" s="384" t="s">
        <v>1345</v>
      </c>
      <c r="F53" s="255" t="s">
        <v>3926</v>
      </c>
      <c r="G53" s="255" t="s">
        <v>3978</v>
      </c>
      <c r="H53" s="255" t="s">
        <v>3929</v>
      </c>
      <c r="I53" s="253" t="s">
        <v>3974</v>
      </c>
      <c r="J53" s="253" t="s">
        <v>3930</v>
      </c>
    </row>
    <row r="54" spans="1:10" ht="43.5">
      <c r="A54" s="255" t="s">
        <v>3986</v>
      </c>
      <c r="B54" s="255" t="s">
        <v>3987</v>
      </c>
      <c r="C54" s="253" t="s">
        <v>95</v>
      </c>
      <c r="D54" s="255" t="s">
        <v>3915</v>
      </c>
      <c r="E54" s="384"/>
      <c r="F54" s="255" t="s">
        <v>3926</v>
      </c>
      <c r="G54" s="255" t="s">
        <v>3978</v>
      </c>
      <c r="H54" s="255" t="s">
        <v>3929</v>
      </c>
      <c r="I54" s="253" t="s">
        <v>3974</v>
      </c>
      <c r="J54" s="253" t="s">
        <v>3930</v>
      </c>
    </row>
    <row r="55" spans="1:10" ht="43.5">
      <c r="A55" s="255" t="s">
        <v>3986</v>
      </c>
      <c r="B55" s="255" t="s">
        <v>3987</v>
      </c>
      <c r="C55" s="253" t="s">
        <v>175</v>
      </c>
      <c r="D55" s="255" t="s">
        <v>3915</v>
      </c>
      <c r="E55" s="384"/>
      <c r="F55" s="255" t="s">
        <v>3926</v>
      </c>
      <c r="G55" s="255" t="s">
        <v>3978</v>
      </c>
      <c r="H55" s="255" t="s">
        <v>3929</v>
      </c>
      <c r="I55" s="253" t="s">
        <v>3974</v>
      </c>
      <c r="J55" s="253" t="s">
        <v>3930</v>
      </c>
    </row>
    <row r="56" spans="1:10" ht="43.5">
      <c r="A56" s="255" t="s">
        <v>3988</v>
      </c>
      <c r="B56" s="255" t="s">
        <v>3989</v>
      </c>
      <c r="C56" s="253" t="s">
        <v>85</v>
      </c>
      <c r="D56" s="253" t="s">
        <v>3973</v>
      </c>
      <c r="E56" s="384" t="s">
        <v>1355</v>
      </c>
      <c r="F56" s="255" t="s">
        <v>3990</v>
      </c>
      <c r="G56" s="255" t="s">
        <v>3917</v>
      </c>
      <c r="H56" s="594" t="s">
        <v>3991</v>
      </c>
      <c r="I56" s="253" t="s">
        <v>3974</v>
      </c>
      <c r="J56" s="253" t="s">
        <v>3930</v>
      </c>
    </row>
    <row r="57" spans="1:10" ht="43.5">
      <c r="A57" s="255" t="s">
        <v>3988</v>
      </c>
      <c r="B57" s="255" t="s">
        <v>3989</v>
      </c>
      <c r="C57" s="253" t="s">
        <v>86</v>
      </c>
      <c r="D57" s="253" t="s">
        <v>3973</v>
      </c>
      <c r="E57" s="384"/>
      <c r="F57" s="255" t="s">
        <v>3990</v>
      </c>
      <c r="G57" s="255" t="s">
        <v>3917</v>
      </c>
      <c r="H57" s="594" t="s">
        <v>3991</v>
      </c>
      <c r="I57" s="253" t="s">
        <v>3974</v>
      </c>
      <c r="J57" s="253" t="s">
        <v>3930</v>
      </c>
    </row>
    <row r="58" spans="1:10" ht="43.5">
      <c r="A58" s="255" t="s">
        <v>3988</v>
      </c>
      <c r="B58" s="255" t="s">
        <v>3989</v>
      </c>
      <c r="C58" s="595" t="s">
        <v>87</v>
      </c>
      <c r="D58" s="253" t="s">
        <v>3973</v>
      </c>
      <c r="E58" s="384"/>
      <c r="F58" s="255" t="s">
        <v>3990</v>
      </c>
      <c r="G58" s="255" t="s">
        <v>3917</v>
      </c>
      <c r="H58" s="594" t="s">
        <v>3991</v>
      </c>
      <c r="I58" s="253" t="s">
        <v>3974</v>
      </c>
      <c r="J58" s="253" t="s">
        <v>3930</v>
      </c>
    </row>
    <row r="59" spans="1:10" ht="43.5">
      <c r="A59" s="255" t="s">
        <v>3992</v>
      </c>
      <c r="B59" s="255" t="s">
        <v>3993</v>
      </c>
      <c r="C59" s="253" t="s">
        <v>96</v>
      </c>
      <c r="D59" s="253" t="s">
        <v>3973</v>
      </c>
      <c r="E59" s="581" t="s">
        <v>1375</v>
      </c>
      <c r="F59" s="255" t="s">
        <v>3926</v>
      </c>
      <c r="G59" s="255" t="s">
        <v>3917</v>
      </c>
      <c r="H59" s="594" t="s">
        <v>3991</v>
      </c>
      <c r="I59" s="253" t="s">
        <v>3974</v>
      </c>
      <c r="J59" s="253" t="s">
        <v>3930</v>
      </c>
    </row>
    <row r="60" spans="1:10" ht="43.5">
      <c r="A60" s="255" t="s">
        <v>3992</v>
      </c>
      <c r="B60" s="255" t="s">
        <v>3993</v>
      </c>
      <c r="C60" s="253" t="s">
        <v>177</v>
      </c>
      <c r="D60" s="253" t="s">
        <v>3973</v>
      </c>
      <c r="E60" s="583"/>
      <c r="F60" s="255" t="s">
        <v>3926</v>
      </c>
      <c r="G60" s="255" t="s">
        <v>3917</v>
      </c>
      <c r="H60" s="594" t="s">
        <v>3991</v>
      </c>
      <c r="I60" s="253" t="s">
        <v>3974</v>
      </c>
      <c r="J60" s="253" t="s">
        <v>3930</v>
      </c>
    </row>
    <row r="61" spans="1:10" ht="43.5">
      <c r="A61" s="255" t="s">
        <v>3992</v>
      </c>
      <c r="B61" s="255" t="s">
        <v>3993</v>
      </c>
      <c r="C61" s="253" t="s">
        <v>178</v>
      </c>
      <c r="D61" s="253" t="s">
        <v>3973</v>
      </c>
      <c r="E61" s="596"/>
      <c r="F61" s="255" t="s">
        <v>3926</v>
      </c>
      <c r="G61" s="255" t="s">
        <v>3917</v>
      </c>
      <c r="H61" s="594" t="s">
        <v>3991</v>
      </c>
      <c r="I61" s="253" t="s">
        <v>3974</v>
      </c>
      <c r="J61" s="253" t="s">
        <v>3930</v>
      </c>
    </row>
    <row r="62" spans="1:10" ht="43.5">
      <c r="A62" s="255" t="s">
        <v>3992</v>
      </c>
      <c r="B62" s="255" t="s">
        <v>3993</v>
      </c>
      <c r="C62" s="595" t="s">
        <v>88</v>
      </c>
      <c r="D62" s="253" t="s">
        <v>3973</v>
      </c>
      <c r="E62" s="596"/>
      <c r="F62" s="255" t="s">
        <v>3926</v>
      </c>
      <c r="G62" s="255" t="s">
        <v>3917</v>
      </c>
      <c r="H62" s="594" t="s">
        <v>3991</v>
      </c>
      <c r="I62" s="253" t="s">
        <v>3974</v>
      </c>
      <c r="J62" s="253" t="s">
        <v>3930</v>
      </c>
    </row>
    <row r="63" spans="1:10" ht="43.5">
      <c r="A63" s="255" t="s">
        <v>3992</v>
      </c>
      <c r="B63" s="255" t="s">
        <v>3993</v>
      </c>
      <c r="C63" s="253" t="s">
        <v>273</v>
      </c>
      <c r="D63" s="253" t="s">
        <v>3973</v>
      </c>
      <c r="E63" s="596"/>
      <c r="F63" s="255" t="s">
        <v>3926</v>
      </c>
      <c r="G63" s="255" t="s">
        <v>3917</v>
      </c>
      <c r="H63" s="594" t="s">
        <v>3991</v>
      </c>
      <c r="I63" s="253" t="s">
        <v>3974</v>
      </c>
      <c r="J63" s="253" t="s">
        <v>3930</v>
      </c>
    </row>
    <row r="64" spans="1:10" ht="43.5">
      <c r="A64" s="255" t="s">
        <v>3992</v>
      </c>
      <c r="B64" s="255" t="s">
        <v>3993</v>
      </c>
      <c r="C64" s="595" t="s">
        <v>275</v>
      </c>
      <c r="D64" s="253" t="s">
        <v>3973</v>
      </c>
      <c r="E64" s="597"/>
      <c r="F64" s="255" t="s">
        <v>3926</v>
      </c>
      <c r="G64" s="255" t="s">
        <v>3917</v>
      </c>
      <c r="H64" s="594" t="s">
        <v>3991</v>
      </c>
      <c r="I64" s="253" t="s">
        <v>3974</v>
      </c>
      <c r="J64" s="253" t="s">
        <v>3930</v>
      </c>
    </row>
    <row r="65" spans="1:10" ht="43.5">
      <c r="A65" s="255" t="s">
        <v>3994</v>
      </c>
      <c r="B65" s="255" t="s">
        <v>3995</v>
      </c>
      <c r="C65" s="253" t="s">
        <v>99</v>
      </c>
      <c r="D65" s="253" t="s">
        <v>3973</v>
      </c>
      <c r="E65" s="598" t="s">
        <v>1395</v>
      </c>
      <c r="F65" s="255" t="s">
        <v>3932</v>
      </c>
      <c r="G65" s="255" t="s">
        <v>3917</v>
      </c>
      <c r="H65" s="594" t="s">
        <v>3991</v>
      </c>
      <c r="I65" s="253" t="s">
        <v>3974</v>
      </c>
      <c r="J65" s="253" t="s">
        <v>3930</v>
      </c>
    </row>
    <row r="66" spans="1:10" ht="43.5">
      <c r="A66" s="255" t="s">
        <v>3994</v>
      </c>
      <c r="B66" s="255" t="s">
        <v>3995</v>
      </c>
      <c r="C66" s="253" t="s">
        <v>100</v>
      </c>
      <c r="D66" s="253" t="s">
        <v>3973</v>
      </c>
      <c r="E66" s="596"/>
      <c r="F66" s="255" t="s">
        <v>3932</v>
      </c>
      <c r="G66" s="255" t="s">
        <v>3917</v>
      </c>
      <c r="H66" s="594" t="s">
        <v>3991</v>
      </c>
      <c r="I66" s="253" t="s">
        <v>3974</v>
      </c>
      <c r="J66" s="253" t="s">
        <v>3930</v>
      </c>
    </row>
    <row r="67" spans="1:10" ht="43.5">
      <c r="A67" s="255" t="s">
        <v>3994</v>
      </c>
      <c r="B67" s="255" t="s">
        <v>3995</v>
      </c>
      <c r="C67" s="253" t="s">
        <v>101</v>
      </c>
      <c r="D67" s="253" t="s">
        <v>3973</v>
      </c>
      <c r="E67" s="596"/>
      <c r="F67" s="255" t="s">
        <v>3932</v>
      </c>
      <c r="G67" s="255" t="s">
        <v>3917</v>
      </c>
      <c r="H67" s="594" t="s">
        <v>3991</v>
      </c>
      <c r="I67" s="253" t="s">
        <v>3974</v>
      </c>
      <c r="J67" s="253" t="s">
        <v>3930</v>
      </c>
    </row>
    <row r="68" spans="1:10" ht="43.5">
      <c r="A68" s="255" t="s">
        <v>3994</v>
      </c>
      <c r="B68" s="255" t="s">
        <v>3995</v>
      </c>
      <c r="C68" s="253" t="s">
        <v>102</v>
      </c>
      <c r="D68" s="253" t="s">
        <v>3973</v>
      </c>
      <c r="E68" s="596"/>
      <c r="F68" s="255" t="s">
        <v>3932</v>
      </c>
      <c r="G68" s="255" t="s">
        <v>3917</v>
      </c>
      <c r="H68" s="594" t="s">
        <v>3991</v>
      </c>
      <c r="I68" s="253" t="s">
        <v>3974</v>
      </c>
      <c r="J68" s="253" t="s">
        <v>3930</v>
      </c>
    </row>
    <row r="69" spans="1:10" ht="43.5">
      <c r="A69" s="255" t="s">
        <v>3994</v>
      </c>
      <c r="B69" s="255" t="s">
        <v>3995</v>
      </c>
      <c r="C69" s="253" t="s">
        <v>150</v>
      </c>
      <c r="D69" s="253" t="s">
        <v>3973</v>
      </c>
      <c r="E69" s="597"/>
      <c r="F69" s="255" t="s">
        <v>3932</v>
      </c>
      <c r="G69" s="255" t="s">
        <v>3917</v>
      </c>
      <c r="H69" s="594" t="s">
        <v>3991</v>
      </c>
      <c r="I69" s="253" t="s">
        <v>3974</v>
      </c>
      <c r="J69" s="253" t="s">
        <v>3930</v>
      </c>
    </row>
    <row r="70" spans="1:10" ht="43.5">
      <c r="A70" s="255" t="s">
        <v>3996</v>
      </c>
      <c r="B70" s="255" t="s">
        <v>3997</v>
      </c>
      <c r="C70" s="599" t="s">
        <v>112</v>
      </c>
      <c r="D70" s="253" t="s">
        <v>3969</v>
      </c>
      <c r="E70" s="600" t="s">
        <v>1419</v>
      </c>
      <c r="F70" s="255" t="s">
        <v>3926</v>
      </c>
      <c r="G70" s="255" t="s">
        <v>3933</v>
      </c>
      <c r="H70" s="255" t="s">
        <v>3929</v>
      </c>
      <c r="I70" s="253" t="s">
        <v>3998</v>
      </c>
      <c r="J70" s="253" t="s">
        <v>3930</v>
      </c>
    </row>
    <row r="71" spans="1:10" ht="43.5">
      <c r="A71" s="255" t="s">
        <v>3996</v>
      </c>
      <c r="B71" s="255" t="s">
        <v>3997</v>
      </c>
      <c r="C71" s="599" t="s">
        <v>115</v>
      </c>
      <c r="D71" s="253" t="s">
        <v>3969</v>
      </c>
      <c r="E71" s="600" t="s">
        <v>1420</v>
      </c>
      <c r="F71" s="255" t="s">
        <v>3926</v>
      </c>
      <c r="G71" s="255" t="s">
        <v>3933</v>
      </c>
      <c r="H71" s="255" t="s">
        <v>3929</v>
      </c>
      <c r="I71" s="253" t="s">
        <v>3998</v>
      </c>
      <c r="J71" s="253" t="s">
        <v>3930</v>
      </c>
    </row>
    <row r="72" spans="1:10" ht="43.5">
      <c r="A72" s="255" t="s">
        <v>3996</v>
      </c>
      <c r="B72" s="255" t="s">
        <v>3997</v>
      </c>
      <c r="C72" s="599" t="s">
        <v>108</v>
      </c>
      <c r="D72" s="253" t="s">
        <v>3969</v>
      </c>
      <c r="E72" s="600" t="s">
        <v>1421</v>
      </c>
      <c r="F72" s="255" t="s">
        <v>3926</v>
      </c>
      <c r="G72" s="255" t="s">
        <v>3933</v>
      </c>
      <c r="H72" s="255" t="s">
        <v>3929</v>
      </c>
      <c r="I72" s="253" t="s">
        <v>3998</v>
      </c>
      <c r="J72" s="253" t="s">
        <v>3930</v>
      </c>
    </row>
    <row r="73" spans="1:10" ht="43.5">
      <c r="A73" s="255" t="s">
        <v>3996</v>
      </c>
      <c r="B73" s="255" t="s">
        <v>3997</v>
      </c>
      <c r="C73" s="599" t="s">
        <v>109</v>
      </c>
      <c r="D73" s="253" t="s">
        <v>3969</v>
      </c>
      <c r="E73" s="600" t="s">
        <v>1422</v>
      </c>
      <c r="F73" s="255" t="s">
        <v>3926</v>
      </c>
      <c r="G73" s="255" t="s">
        <v>3933</v>
      </c>
      <c r="H73" s="255" t="s">
        <v>3929</v>
      </c>
      <c r="I73" s="253" t="s">
        <v>3998</v>
      </c>
      <c r="J73" s="253" t="s">
        <v>3930</v>
      </c>
    </row>
    <row r="74" spans="1:10" ht="43.5">
      <c r="A74" s="255" t="s">
        <v>3996</v>
      </c>
      <c r="B74" s="255" t="s">
        <v>3997</v>
      </c>
      <c r="C74" s="599" t="s">
        <v>110</v>
      </c>
      <c r="D74" s="253" t="s">
        <v>3969</v>
      </c>
      <c r="E74" s="600" t="s">
        <v>1423</v>
      </c>
      <c r="F74" s="255" t="s">
        <v>3926</v>
      </c>
      <c r="G74" s="255" t="s">
        <v>3933</v>
      </c>
      <c r="H74" s="255" t="s">
        <v>3929</v>
      </c>
      <c r="I74" s="253" t="s">
        <v>3998</v>
      </c>
      <c r="J74" s="253" t="s">
        <v>3930</v>
      </c>
    </row>
    <row r="75" spans="1:10" ht="43.5">
      <c r="A75" s="255" t="s">
        <v>3999</v>
      </c>
      <c r="B75" s="255" t="s">
        <v>107</v>
      </c>
      <c r="C75" s="599" t="s">
        <v>123</v>
      </c>
      <c r="D75" s="253" t="s">
        <v>3969</v>
      </c>
      <c r="E75" s="600" t="s">
        <v>1436</v>
      </c>
      <c r="F75" s="255" t="s">
        <v>3926</v>
      </c>
      <c r="G75" s="255" t="s">
        <v>3933</v>
      </c>
      <c r="H75" s="255" t="s">
        <v>3929</v>
      </c>
      <c r="I75" s="253" t="s">
        <v>3998</v>
      </c>
      <c r="J75" s="253" t="s">
        <v>3930</v>
      </c>
    </row>
    <row r="76" spans="1:10" ht="43.5">
      <c r="A76" s="255" t="s">
        <v>3999</v>
      </c>
      <c r="B76" s="255" t="s">
        <v>107</v>
      </c>
      <c r="C76" s="599" t="s">
        <v>118</v>
      </c>
      <c r="D76" s="253" t="s">
        <v>3969</v>
      </c>
      <c r="E76" s="600" t="s">
        <v>1437</v>
      </c>
      <c r="F76" s="255" t="s">
        <v>3926</v>
      </c>
      <c r="G76" s="255" t="s">
        <v>3933</v>
      </c>
      <c r="H76" s="255" t="s">
        <v>3929</v>
      </c>
      <c r="I76" s="253" t="s">
        <v>3998</v>
      </c>
      <c r="J76" s="253" t="s">
        <v>3930</v>
      </c>
    </row>
    <row r="77" spans="1:10" ht="43.5">
      <c r="A77" s="255" t="s">
        <v>3999</v>
      </c>
      <c r="B77" s="255" t="s">
        <v>107</v>
      </c>
      <c r="C77" s="599" t="s">
        <v>119</v>
      </c>
      <c r="D77" s="253" t="s">
        <v>3969</v>
      </c>
      <c r="E77" s="600" t="s">
        <v>1439</v>
      </c>
      <c r="F77" s="255" t="s">
        <v>3926</v>
      </c>
      <c r="G77" s="255" t="s">
        <v>3933</v>
      </c>
      <c r="H77" s="255" t="s">
        <v>3929</v>
      </c>
      <c r="I77" s="253" t="s">
        <v>3998</v>
      </c>
      <c r="J77" s="253" t="s">
        <v>3930</v>
      </c>
    </row>
    <row r="78" spans="1:10" ht="43.5">
      <c r="A78" s="255" t="s">
        <v>3999</v>
      </c>
      <c r="B78" s="255" t="s">
        <v>107</v>
      </c>
      <c r="C78" s="599" t="s">
        <v>120</v>
      </c>
      <c r="D78" s="253" t="s">
        <v>3969</v>
      </c>
      <c r="E78" s="600" t="s">
        <v>1438</v>
      </c>
      <c r="F78" s="255" t="s">
        <v>3926</v>
      </c>
      <c r="G78" s="255" t="s">
        <v>3933</v>
      </c>
      <c r="H78" s="255" t="s">
        <v>3929</v>
      </c>
      <c r="I78" s="253" t="s">
        <v>3998</v>
      </c>
      <c r="J78" s="253" t="s">
        <v>3930</v>
      </c>
    </row>
    <row r="79" spans="1:10" ht="43.5">
      <c r="A79" s="255" t="s">
        <v>3999</v>
      </c>
      <c r="B79" s="255" t="s">
        <v>107</v>
      </c>
      <c r="C79" s="599" t="s">
        <v>126</v>
      </c>
      <c r="D79" s="253" t="s">
        <v>3969</v>
      </c>
      <c r="E79" s="600" t="s">
        <v>1440</v>
      </c>
      <c r="F79" s="255" t="s">
        <v>3926</v>
      </c>
      <c r="G79" s="255" t="s">
        <v>3933</v>
      </c>
      <c r="H79" s="255" t="s">
        <v>3929</v>
      </c>
      <c r="I79" s="253" t="s">
        <v>3998</v>
      </c>
      <c r="J79" s="253" t="s">
        <v>3930</v>
      </c>
    </row>
    <row r="80" spans="1:10" ht="43.5">
      <c r="A80" s="255" t="s">
        <v>3999</v>
      </c>
      <c r="B80" s="255" t="s">
        <v>107</v>
      </c>
      <c r="C80" s="599" t="s">
        <v>207</v>
      </c>
      <c r="D80" s="253" t="s">
        <v>3969</v>
      </c>
      <c r="E80" s="600" t="s">
        <v>1439</v>
      </c>
      <c r="F80" s="255" t="s">
        <v>3926</v>
      </c>
      <c r="G80" s="255" t="s">
        <v>3933</v>
      </c>
      <c r="H80" s="255" t="s">
        <v>3929</v>
      </c>
      <c r="I80" s="253" t="s">
        <v>3998</v>
      </c>
      <c r="J80" s="253" t="s">
        <v>3930</v>
      </c>
    </row>
    <row r="81" spans="1:10" ht="43.5">
      <c r="A81" s="255" t="s">
        <v>3999</v>
      </c>
      <c r="B81" s="255" t="s">
        <v>107</v>
      </c>
      <c r="C81" s="599" t="s">
        <v>232</v>
      </c>
      <c r="D81" s="253" t="s">
        <v>3969</v>
      </c>
      <c r="E81" s="600" t="s">
        <v>1441</v>
      </c>
      <c r="F81" s="255" t="s">
        <v>3926</v>
      </c>
      <c r="G81" s="255" t="s">
        <v>3933</v>
      </c>
      <c r="H81" s="255" t="s">
        <v>3929</v>
      </c>
      <c r="I81" s="253" t="s">
        <v>3998</v>
      </c>
      <c r="J81" s="253" t="s">
        <v>3930</v>
      </c>
    </row>
    <row r="82" spans="1:10" ht="43.5">
      <c r="A82" s="255" t="s">
        <v>3999</v>
      </c>
      <c r="B82" s="255" t="s">
        <v>107</v>
      </c>
      <c r="C82" s="3" t="s">
        <v>239</v>
      </c>
      <c r="D82" s="253" t="s">
        <v>3969</v>
      </c>
      <c r="E82" s="600" t="s">
        <v>1442</v>
      </c>
      <c r="F82" s="255" t="s">
        <v>3926</v>
      </c>
      <c r="G82" s="255" t="s">
        <v>3933</v>
      </c>
      <c r="H82" s="255" t="s">
        <v>3929</v>
      </c>
      <c r="I82" s="253" t="s">
        <v>3998</v>
      </c>
      <c r="J82" s="253" t="s">
        <v>3930</v>
      </c>
    </row>
    <row r="83" spans="1:10" ht="43.5">
      <c r="A83" s="255" t="s">
        <v>4000</v>
      </c>
      <c r="B83" s="255" t="s">
        <v>4001</v>
      </c>
      <c r="C83" s="599" t="s">
        <v>129</v>
      </c>
      <c r="D83" s="253" t="s">
        <v>3969</v>
      </c>
      <c r="E83" s="600" t="s">
        <v>1464</v>
      </c>
      <c r="F83" s="255" t="s">
        <v>3926</v>
      </c>
      <c r="G83" s="255" t="s">
        <v>3933</v>
      </c>
      <c r="H83" s="255" t="s">
        <v>3929</v>
      </c>
      <c r="I83" s="253" t="s">
        <v>3998</v>
      </c>
      <c r="J83" s="253" t="s">
        <v>3930</v>
      </c>
    </row>
    <row r="84" spans="1:10" ht="43.5">
      <c r="A84" s="255" t="s">
        <v>4000</v>
      </c>
      <c r="B84" s="255" t="s">
        <v>4001</v>
      </c>
      <c r="C84" s="599" t="s">
        <v>130</v>
      </c>
      <c r="D84" s="253" t="s">
        <v>3969</v>
      </c>
      <c r="E84" s="600" t="s">
        <v>1465</v>
      </c>
      <c r="F84" s="255" t="s">
        <v>3926</v>
      </c>
      <c r="G84" s="255" t="s">
        <v>3933</v>
      </c>
      <c r="H84" s="255" t="s">
        <v>3929</v>
      </c>
      <c r="I84" s="253" t="s">
        <v>3998</v>
      </c>
      <c r="J84" s="253" t="s">
        <v>3930</v>
      </c>
    </row>
    <row r="85" spans="1:10" ht="43.5">
      <c r="A85" s="255" t="s">
        <v>4002</v>
      </c>
      <c r="B85" s="255" t="s">
        <v>4003</v>
      </c>
      <c r="C85" s="599" t="s">
        <v>134</v>
      </c>
      <c r="D85" s="255" t="s">
        <v>4004</v>
      </c>
      <c r="E85" s="600" t="s">
        <v>1469</v>
      </c>
      <c r="F85" s="255" t="s">
        <v>3916</v>
      </c>
      <c r="G85" s="255" t="s">
        <v>3917</v>
      </c>
      <c r="H85" s="594" t="s">
        <v>3970</v>
      </c>
      <c r="I85" s="253" t="s">
        <v>4005</v>
      </c>
      <c r="J85" s="253" t="s">
        <v>3930</v>
      </c>
    </row>
    <row r="86" spans="1:10" ht="43.5">
      <c r="A86" s="255" t="s">
        <v>4006</v>
      </c>
      <c r="B86" s="599" t="s">
        <v>4007</v>
      </c>
      <c r="C86" s="599" t="s">
        <v>137</v>
      </c>
      <c r="D86" s="255" t="s">
        <v>4004</v>
      </c>
      <c r="E86" s="600" t="s">
        <v>1473</v>
      </c>
      <c r="F86" s="255" t="s">
        <v>3916</v>
      </c>
      <c r="G86" s="255" t="s">
        <v>3917</v>
      </c>
      <c r="H86" s="594" t="s">
        <v>3970</v>
      </c>
      <c r="I86" s="253" t="s">
        <v>3919</v>
      </c>
      <c r="J86" s="253" t="s">
        <v>3930</v>
      </c>
    </row>
    <row r="87" spans="1:10" ht="43.5">
      <c r="A87" s="255" t="s">
        <v>4008</v>
      </c>
      <c r="B87" s="255" t="s">
        <v>4009</v>
      </c>
      <c r="C87" s="599" t="s">
        <v>149</v>
      </c>
      <c r="D87" s="253" t="s">
        <v>3969</v>
      </c>
      <c r="E87" s="600" t="s">
        <v>1477</v>
      </c>
      <c r="F87" s="255" t="s">
        <v>3926</v>
      </c>
      <c r="G87" s="255" t="s">
        <v>3933</v>
      </c>
      <c r="H87" s="255" t="s">
        <v>3929</v>
      </c>
      <c r="I87" s="274" t="s">
        <v>4010</v>
      </c>
      <c r="J87" s="253" t="s">
        <v>3930</v>
      </c>
    </row>
    <row r="88" spans="1:10" ht="43.5">
      <c r="A88" s="255" t="s">
        <v>4011</v>
      </c>
      <c r="B88" s="255" t="s">
        <v>4009</v>
      </c>
      <c r="C88" s="599" t="s">
        <v>155</v>
      </c>
      <c r="D88" s="255" t="s">
        <v>3925</v>
      </c>
      <c r="E88" s="600" t="s">
        <v>1481</v>
      </c>
      <c r="F88" s="255" t="s">
        <v>3926</v>
      </c>
      <c r="G88" s="255" t="s">
        <v>3933</v>
      </c>
      <c r="H88" s="255" t="s">
        <v>3929</v>
      </c>
      <c r="I88" s="274" t="s">
        <v>4010</v>
      </c>
      <c r="J88" s="253" t="s">
        <v>3930</v>
      </c>
    </row>
    <row r="89" spans="1:10" ht="43.5">
      <c r="A89" s="255" t="s">
        <v>4011</v>
      </c>
      <c r="B89" s="255" t="s">
        <v>4009</v>
      </c>
      <c r="C89" s="599" t="s">
        <v>360</v>
      </c>
      <c r="D89" s="255" t="s">
        <v>3925</v>
      </c>
      <c r="E89" s="600" t="s">
        <v>1482</v>
      </c>
      <c r="F89" s="255" t="s">
        <v>3926</v>
      </c>
      <c r="G89" s="255" t="s">
        <v>3933</v>
      </c>
      <c r="H89" s="255" t="s">
        <v>3929</v>
      </c>
      <c r="I89" s="274" t="s">
        <v>4010</v>
      </c>
      <c r="J89" s="253" t="s">
        <v>3930</v>
      </c>
    </row>
    <row r="90" spans="1:10" ht="43.5">
      <c r="A90" s="255" t="s">
        <v>4011</v>
      </c>
      <c r="B90" s="255" t="s">
        <v>4009</v>
      </c>
      <c r="C90" s="599" t="s">
        <v>149</v>
      </c>
      <c r="D90" s="255" t="s">
        <v>3925</v>
      </c>
      <c r="E90" s="600" t="s">
        <v>1464</v>
      </c>
      <c r="F90" s="255" t="s">
        <v>3926</v>
      </c>
      <c r="G90" s="255" t="s">
        <v>3933</v>
      </c>
      <c r="H90" s="255" t="s">
        <v>3929</v>
      </c>
      <c r="I90" s="274" t="s">
        <v>4010</v>
      </c>
      <c r="J90" s="253" t="s">
        <v>3930</v>
      </c>
    </row>
    <row r="91" spans="1:10" ht="43.5">
      <c r="A91" s="255" t="s">
        <v>4011</v>
      </c>
      <c r="B91" s="255" t="s">
        <v>4009</v>
      </c>
      <c r="C91" s="599" t="s">
        <v>220</v>
      </c>
      <c r="D91" s="255" t="s">
        <v>3925</v>
      </c>
      <c r="E91" s="600" t="s">
        <v>1481</v>
      </c>
      <c r="F91" s="255" t="s">
        <v>3926</v>
      </c>
      <c r="G91" s="255" t="s">
        <v>3933</v>
      </c>
      <c r="H91" s="255" t="s">
        <v>3929</v>
      </c>
      <c r="I91" s="274" t="s">
        <v>4010</v>
      </c>
      <c r="J91" s="253" t="s">
        <v>3930</v>
      </c>
    </row>
    <row r="92" spans="1:10" ht="43.5">
      <c r="A92" s="255" t="s">
        <v>4011</v>
      </c>
      <c r="B92" s="255" t="s">
        <v>4009</v>
      </c>
      <c r="C92" s="599" t="s">
        <v>160</v>
      </c>
      <c r="D92" s="255" t="s">
        <v>3925</v>
      </c>
      <c r="E92" s="600" t="s">
        <v>1464</v>
      </c>
      <c r="F92" s="255" t="s">
        <v>3926</v>
      </c>
      <c r="G92" s="255" t="s">
        <v>3933</v>
      </c>
      <c r="H92" s="255" t="s">
        <v>3929</v>
      </c>
      <c r="I92" s="274" t="s">
        <v>4010</v>
      </c>
      <c r="J92" s="253" t="s">
        <v>3930</v>
      </c>
    </row>
    <row r="93" spans="1:10" ht="43.5">
      <c r="A93" s="255" t="s">
        <v>4012</v>
      </c>
      <c r="B93" s="255" t="s">
        <v>4013</v>
      </c>
      <c r="C93" s="599" t="s">
        <v>164</v>
      </c>
      <c r="D93" s="255" t="s">
        <v>3915</v>
      </c>
      <c r="E93" s="280" t="s">
        <v>1493</v>
      </c>
      <c r="F93" s="2" t="s">
        <v>3926</v>
      </c>
      <c r="G93" s="255" t="s">
        <v>3944</v>
      </c>
      <c r="H93" s="255" t="s">
        <v>3929</v>
      </c>
      <c r="I93" s="274" t="s">
        <v>3919</v>
      </c>
      <c r="J93" s="253" t="s">
        <v>3930</v>
      </c>
    </row>
    <row r="94" spans="1:10" ht="43.5">
      <c r="A94" s="255" t="s">
        <v>4012</v>
      </c>
      <c r="B94" s="255" t="s">
        <v>4014</v>
      </c>
      <c r="C94" s="599" t="s">
        <v>166</v>
      </c>
      <c r="D94" s="255" t="s">
        <v>4004</v>
      </c>
      <c r="E94" s="601" t="s">
        <v>1492</v>
      </c>
      <c r="F94" s="255" t="s">
        <v>3926</v>
      </c>
      <c r="G94" s="255" t="s">
        <v>3944</v>
      </c>
      <c r="H94" s="255" t="s">
        <v>3929</v>
      </c>
      <c r="I94" s="274" t="s">
        <v>3919</v>
      </c>
      <c r="J94" s="253" t="s">
        <v>3930</v>
      </c>
    </row>
    <row r="95" spans="1:10" ht="43.5">
      <c r="A95" s="255" t="s">
        <v>4012</v>
      </c>
      <c r="B95" s="255" t="s">
        <v>4014</v>
      </c>
      <c r="C95" s="546" t="s">
        <v>168</v>
      </c>
      <c r="D95" s="255" t="s">
        <v>4004</v>
      </c>
      <c r="E95" s="533"/>
      <c r="F95" s="255" t="s">
        <v>3926</v>
      </c>
      <c r="G95" s="255" t="s">
        <v>3944</v>
      </c>
      <c r="H95" s="255" t="s">
        <v>3929</v>
      </c>
      <c r="I95" s="274" t="s">
        <v>3919</v>
      </c>
      <c r="J95" s="253" t="s">
        <v>3930</v>
      </c>
    </row>
    <row r="96" spans="1:10" ht="43.5">
      <c r="A96" s="255" t="s">
        <v>4015</v>
      </c>
      <c r="B96" s="255" t="s">
        <v>1504</v>
      </c>
      <c r="C96" s="599" t="s">
        <v>1503</v>
      </c>
      <c r="D96" s="255" t="s">
        <v>3925</v>
      </c>
      <c r="E96" s="600" t="s">
        <v>1508</v>
      </c>
      <c r="F96" s="255" t="s">
        <v>3926</v>
      </c>
      <c r="G96" s="255" t="s">
        <v>4016</v>
      </c>
      <c r="H96" s="255" t="s">
        <v>3929</v>
      </c>
      <c r="I96" s="253" t="s">
        <v>4017</v>
      </c>
      <c r="J96" s="253" t="s">
        <v>3930</v>
      </c>
    </row>
    <row r="97" spans="1:10" s="280" customFormat="1" ht="43.5">
      <c r="A97" s="255" t="s">
        <v>4018</v>
      </c>
      <c r="B97" s="255" t="s">
        <v>4019</v>
      </c>
      <c r="C97" s="599" t="s">
        <v>151</v>
      </c>
      <c r="D97" s="255" t="s">
        <v>4004</v>
      </c>
      <c r="E97" s="600" t="s">
        <v>1512</v>
      </c>
      <c r="F97" s="255" t="s">
        <v>3926</v>
      </c>
      <c r="G97" s="255" t="s">
        <v>4020</v>
      </c>
      <c r="H97" s="255" t="s">
        <v>4021</v>
      </c>
      <c r="I97" s="253" t="s">
        <v>4022</v>
      </c>
      <c r="J97" s="253" t="s">
        <v>3930</v>
      </c>
    </row>
    <row r="98" spans="1:10" s="537" customFormat="1" ht="43.5">
      <c r="A98" s="255" t="s">
        <v>4023</v>
      </c>
      <c r="B98" s="255" t="s">
        <v>4024</v>
      </c>
      <c r="C98" s="599" t="s">
        <v>174</v>
      </c>
      <c r="D98" s="253" t="s">
        <v>3973</v>
      </c>
      <c r="E98" s="600" t="s">
        <v>1516</v>
      </c>
      <c r="F98" s="255" t="s">
        <v>3932</v>
      </c>
      <c r="G98" s="255" t="s">
        <v>3917</v>
      </c>
      <c r="H98" s="255" t="s">
        <v>4021</v>
      </c>
      <c r="I98" s="253" t="s">
        <v>3919</v>
      </c>
      <c r="J98" s="253" t="s">
        <v>3930</v>
      </c>
    </row>
    <row r="99" spans="1:10" ht="43.5">
      <c r="A99" s="255" t="s">
        <v>4025</v>
      </c>
      <c r="B99" s="255" t="s">
        <v>4026</v>
      </c>
      <c r="C99" s="599" t="s">
        <v>1521</v>
      </c>
      <c r="D99" s="253" t="s">
        <v>3973</v>
      </c>
      <c r="E99" s="600" t="s">
        <v>1520</v>
      </c>
      <c r="F99" s="255" t="s">
        <v>3926</v>
      </c>
      <c r="G99" s="255" t="s">
        <v>3917</v>
      </c>
      <c r="H99" s="255" t="s">
        <v>4021</v>
      </c>
      <c r="I99" s="253" t="s">
        <v>3919</v>
      </c>
      <c r="J99" s="253" t="s">
        <v>3930</v>
      </c>
    </row>
    <row r="100" spans="1:10" ht="43.5">
      <c r="A100" s="255" t="s">
        <v>4027</v>
      </c>
      <c r="B100" s="255" t="s">
        <v>4028</v>
      </c>
      <c r="C100" s="602" t="s">
        <v>1531</v>
      </c>
      <c r="D100" s="255" t="s">
        <v>3915</v>
      </c>
      <c r="E100" s="601" t="s">
        <v>1527</v>
      </c>
      <c r="F100" s="255" t="s">
        <v>3926</v>
      </c>
      <c r="G100" s="255" t="s">
        <v>3917</v>
      </c>
      <c r="H100" s="255" t="s">
        <v>3929</v>
      </c>
      <c r="I100" s="253" t="s">
        <v>3919</v>
      </c>
      <c r="J100" s="253" t="s">
        <v>3930</v>
      </c>
    </row>
    <row r="101" spans="1:10" ht="43.5">
      <c r="A101" s="255" t="s">
        <v>4027</v>
      </c>
      <c r="B101" s="255" t="s">
        <v>4028</v>
      </c>
      <c r="C101" s="602" t="s">
        <v>1533</v>
      </c>
      <c r="D101" s="255" t="s">
        <v>3915</v>
      </c>
      <c r="E101" s="603"/>
      <c r="F101" s="255" t="s">
        <v>3926</v>
      </c>
      <c r="G101" s="255" t="s">
        <v>3917</v>
      </c>
      <c r="H101" s="255" t="s">
        <v>3929</v>
      </c>
      <c r="I101" s="253" t="s">
        <v>3919</v>
      </c>
      <c r="J101" s="253" t="s">
        <v>3930</v>
      </c>
    </row>
    <row r="102" spans="1:10" ht="43.5">
      <c r="A102" s="255" t="s">
        <v>4027</v>
      </c>
      <c r="B102" s="255" t="s">
        <v>4028</v>
      </c>
      <c r="C102" s="602" t="s">
        <v>1534</v>
      </c>
      <c r="D102" s="255" t="s">
        <v>3915</v>
      </c>
      <c r="E102" s="603"/>
      <c r="F102" s="255" t="s">
        <v>3926</v>
      </c>
      <c r="G102" s="255" t="s">
        <v>3917</v>
      </c>
      <c r="H102" s="255" t="s">
        <v>3929</v>
      </c>
      <c r="I102" s="253" t="s">
        <v>3919</v>
      </c>
      <c r="J102" s="253" t="s">
        <v>3930</v>
      </c>
    </row>
    <row r="103" spans="1:10" ht="43.5">
      <c r="A103" s="255" t="s">
        <v>4027</v>
      </c>
      <c r="B103" s="255" t="s">
        <v>4028</v>
      </c>
      <c r="C103" s="602" t="s">
        <v>1535</v>
      </c>
      <c r="D103" s="255" t="s">
        <v>3915</v>
      </c>
      <c r="E103" s="603"/>
      <c r="F103" s="255" t="s">
        <v>3926</v>
      </c>
      <c r="G103" s="255" t="s">
        <v>3917</v>
      </c>
      <c r="H103" s="255" t="s">
        <v>3929</v>
      </c>
      <c r="I103" s="253" t="s">
        <v>3919</v>
      </c>
      <c r="J103" s="253" t="s">
        <v>3930</v>
      </c>
    </row>
    <row r="104" spans="1:10" ht="43.5">
      <c r="A104" s="255" t="s">
        <v>4027</v>
      </c>
      <c r="B104" s="255" t="s">
        <v>4028</v>
      </c>
      <c r="C104" s="602" t="s">
        <v>1536</v>
      </c>
      <c r="D104" s="255" t="s">
        <v>3915</v>
      </c>
      <c r="E104" s="603"/>
      <c r="F104" s="255" t="s">
        <v>3926</v>
      </c>
      <c r="G104" s="255" t="s">
        <v>3917</v>
      </c>
      <c r="H104" s="255" t="s">
        <v>3929</v>
      </c>
      <c r="I104" s="253" t="s">
        <v>3919</v>
      </c>
      <c r="J104" s="253" t="s">
        <v>3930</v>
      </c>
    </row>
    <row r="105" spans="1:10" ht="43.5">
      <c r="A105" s="255" t="s">
        <v>4027</v>
      </c>
      <c r="B105" s="255" t="s">
        <v>4028</v>
      </c>
      <c r="C105" s="602" t="s">
        <v>1537</v>
      </c>
      <c r="D105" s="255" t="s">
        <v>3915</v>
      </c>
      <c r="E105" s="603"/>
      <c r="F105" s="255" t="s">
        <v>3926</v>
      </c>
      <c r="G105" s="255" t="s">
        <v>3917</v>
      </c>
      <c r="H105" s="255" t="s">
        <v>3929</v>
      </c>
      <c r="I105" s="253" t="s">
        <v>3919</v>
      </c>
      <c r="J105" s="253" t="s">
        <v>3930</v>
      </c>
    </row>
    <row r="106" spans="1:10" ht="43.5">
      <c r="A106" s="255" t="s">
        <v>4027</v>
      </c>
      <c r="B106" s="255" t="s">
        <v>4028</v>
      </c>
      <c r="C106" s="602" t="s">
        <v>1538</v>
      </c>
      <c r="D106" s="255" t="s">
        <v>3915</v>
      </c>
      <c r="E106" s="533"/>
      <c r="F106" s="255" t="s">
        <v>3926</v>
      </c>
      <c r="G106" s="255" t="s">
        <v>3917</v>
      </c>
      <c r="H106" s="255" t="s">
        <v>3970</v>
      </c>
      <c r="I106" s="253" t="s">
        <v>3919</v>
      </c>
      <c r="J106" s="253" t="s">
        <v>3930</v>
      </c>
    </row>
    <row r="107" spans="1:10" ht="43.5">
      <c r="A107" s="255" t="s">
        <v>4029</v>
      </c>
      <c r="B107" s="255" t="s">
        <v>209</v>
      </c>
      <c r="C107" s="604" t="s">
        <v>1563</v>
      </c>
      <c r="D107" s="253" t="s">
        <v>3973</v>
      </c>
      <c r="E107" s="601" t="s">
        <v>1559</v>
      </c>
      <c r="F107" s="255" t="s">
        <v>4030</v>
      </c>
      <c r="G107" s="255" t="s">
        <v>3917</v>
      </c>
      <c r="H107" s="255" t="s">
        <v>3970</v>
      </c>
      <c r="I107" s="253" t="s">
        <v>3919</v>
      </c>
      <c r="J107" s="253" t="s">
        <v>3930</v>
      </c>
    </row>
    <row r="108" spans="1:10" ht="43.5">
      <c r="A108" s="255" t="s">
        <v>4029</v>
      </c>
      <c r="B108" s="255" t="s">
        <v>209</v>
      </c>
      <c r="C108" s="604" t="s">
        <v>1568</v>
      </c>
      <c r="D108" s="253" t="s">
        <v>3973</v>
      </c>
      <c r="E108" s="603"/>
      <c r="F108" s="255" t="s">
        <v>4030</v>
      </c>
      <c r="G108" s="255" t="s">
        <v>3917</v>
      </c>
      <c r="H108" s="255" t="s">
        <v>3970</v>
      </c>
      <c r="I108" s="253" t="s">
        <v>3919</v>
      </c>
      <c r="J108" s="253" t="s">
        <v>3930</v>
      </c>
    </row>
    <row r="109" spans="1:10" ht="43.5">
      <c r="A109" s="255" t="s">
        <v>4029</v>
      </c>
      <c r="B109" s="255" t="s">
        <v>209</v>
      </c>
      <c r="C109" s="604" t="s">
        <v>1564</v>
      </c>
      <c r="D109" s="253" t="s">
        <v>3973</v>
      </c>
      <c r="E109" s="603"/>
      <c r="F109" s="255" t="s">
        <v>4030</v>
      </c>
      <c r="G109" s="255" t="s">
        <v>3917</v>
      </c>
      <c r="H109" s="255" t="s">
        <v>3970</v>
      </c>
      <c r="I109" s="253" t="s">
        <v>3919</v>
      </c>
      <c r="J109" s="253" t="s">
        <v>3930</v>
      </c>
    </row>
    <row r="110" spans="1:10" ht="43.5">
      <c r="A110" s="255" t="s">
        <v>4029</v>
      </c>
      <c r="B110" s="255" t="s">
        <v>209</v>
      </c>
      <c r="C110" s="604" t="s">
        <v>1565</v>
      </c>
      <c r="D110" s="253" t="s">
        <v>3973</v>
      </c>
      <c r="E110" s="603"/>
      <c r="F110" s="255" t="s">
        <v>4030</v>
      </c>
      <c r="G110" s="255" t="s">
        <v>3917</v>
      </c>
      <c r="H110" s="255" t="s">
        <v>3970</v>
      </c>
      <c r="I110" s="253" t="s">
        <v>3919</v>
      </c>
      <c r="J110" s="253" t="s">
        <v>3930</v>
      </c>
    </row>
    <row r="111" spans="1:10" ht="43.5">
      <c r="A111" s="255" t="s">
        <v>4029</v>
      </c>
      <c r="B111" s="255" t="s">
        <v>209</v>
      </c>
      <c r="C111" s="604" t="s">
        <v>1566</v>
      </c>
      <c r="D111" s="253" t="s">
        <v>3973</v>
      </c>
      <c r="E111" s="603"/>
      <c r="F111" s="255" t="s">
        <v>4030</v>
      </c>
      <c r="G111" s="255" t="s">
        <v>3917</v>
      </c>
      <c r="H111" s="255" t="s">
        <v>3970</v>
      </c>
      <c r="I111" s="253" t="s">
        <v>3919</v>
      </c>
      <c r="J111" s="253" t="s">
        <v>3930</v>
      </c>
    </row>
    <row r="112" spans="1:10" ht="43.5">
      <c r="A112" s="255" t="s">
        <v>4029</v>
      </c>
      <c r="B112" s="255" t="s">
        <v>209</v>
      </c>
      <c r="C112" s="604" t="s">
        <v>1567</v>
      </c>
      <c r="D112" s="253" t="s">
        <v>3973</v>
      </c>
      <c r="E112" s="533"/>
      <c r="F112" s="255" t="s">
        <v>4030</v>
      </c>
      <c r="G112" s="255" t="s">
        <v>3917</v>
      </c>
      <c r="H112" s="255" t="s">
        <v>3970</v>
      </c>
      <c r="I112" s="253" t="s">
        <v>3919</v>
      </c>
      <c r="J112" s="253" t="s">
        <v>3930</v>
      </c>
    </row>
    <row r="113" spans="1:10" ht="101.5">
      <c r="A113" s="255" t="s">
        <v>4031</v>
      </c>
      <c r="B113" s="255" t="s">
        <v>4032</v>
      </c>
      <c r="C113" s="605" t="s">
        <v>4033</v>
      </c>
      <c r="D113" s="255" t="s">
        <v>4034</v>
      </c>
      <c r="E113" s="606" t="s">
        <v>1582</v>
      </c>
      <c r="F113" s="255" t="s">
        <v>3932</v>
      </c>
      <c r="G113" s="255" t="s">
        <v>4035</v>
      </c>
      <c r="H113" s="255" t="s">
        <v>4036</v>
      </c>
      <c r="I113" s="253" t="s">
        <v>4037</v>
      </c>
      <c r="J113" s="253" t="s">
        <v>3930</v>
      </c>
    </row>
    <row r="114" spans="1:10" ht="43.5">
      <c r="A114" s="255" t="s">
        <v>4031</v>
      </c>
      <c r="B114" s="255" t="s">
        <v>4032</v>
      </c>
      <c r="C114" s="605" t="s">
        <v>1584</v>
      </c>
      <c r="D114" s="255" t="s">
        <v>4034</v>
      </c>
      <c r="E114" s="606"/>
      <c r="F114" s="255" t="s">
        <v>3932</v>
      </c>
      <c r="G114" s="255" t="s">
        <v>4035</v>
      </c>
      <c r="H114" s="255" t="s">
        <v>4036</v>
      </c>
      <c r="I114" s="253" t="s">
        <v>4037</v>
      </c>
      <c r="J114" s="253" t="s">
        <v>3930</v>
      </c>
    </row>
    <row r="115" spans="1:10" ht="87">
      <c r="A115" s="255" t="s">
        <v>4031</v>
      </c>
      <c r="B115" s="255" t="s">
        <v>4032</v>
      </c>
      <c r="C115" s="605" t="s">
        <v>4038</v>
      </c>
      <c r="D115" s="255" t="s">
        <v>4034</v>
      </c>
      <c r="E115" s="606"/>
      <c r="F115" s="255" t="s">
        <v>3932</v>
      </c>
      <c r="G115" s="255" t="s">
        <v>4035</v>
      </c>
      <c r="H115" s="255" t="s">
        <v>4036</v>
      </c>
      <c r="I115" s="253" t="s">
        <v>4037</v>
      </c>
      <c r="J115" s="253" t="s">
        <v>3930</v>
      </c>
    </row>
    <row r="116" spans="1:10" ht="43.5">
      <c r="A116" s="255" t="s">
        <v>4031</v>
      </c>
      <c r="B116" s="255" t="s">
        <v>4032</v>
      </c>
      <c r="C116" s="605" t="s">
        <v>4039</v>
      </c>
      <c r="D116" s="255" t="s">
        <v>4034</v>
      </c>
      <c r="E116" s="606"/>
      <c r="F116" s="255" t="s">
        <v>3932</v>
      </c>
      <c r="G116" s="255" t="s">
        <v>4035</v>
      </c>
      <c r="H116" s="255" t="s">
        <v>4036</v>
      </c>
      <c r="I116" s="253" t="s">
        <v>4037</v>
      </c>
      <c r="J116" s="253" t="s">
        <v>3930</v>
      </c>
    </row>
    <row r="117" spans="1:10" ht="43.5">
      <c r="A117" s="255" t="s">
        <v>4031</v>
      </c>
      <c r="B117" s="255" t="s">
        <v>4032</v>
      </c>
      <c r="C117" s="605" t="s">
        <v>1587</v>
      </c>
      <c r="D117" s="255" t="s">
        <v>4034</v>
      </c>
      <c r="E117" s="606"/>
      <c r="F117" s="255" t="s">
        <v>3932</v>
      </c>
      <c r="G117" s="255" t="s">
        <v>4035</v>
      </c>
      <c r="H117" s="255" t="s">
        <v>4036</v>
      </c>
      <c r="I117" s="253" t="s">
        <v>4037</v>
      </c>
      <c r="J117" s="253" t="s">
        <v>3930</v>
      </c>
    </row>
    <row r="118" spans="1:10" ht="43.5">
      <c r="A118" s="255" t="s">
        <v>4040</v>
      </c>
      <c r="B118" s="255" t="s">
        <v>1</v>
      </c>
      <c r="C118" s="605" t="s">
        <v>1600</v>
      </c>
      <c r="D118" s="255" t="s">
        <v>4034</v>
      </c>
      <c r="E118" s="601" t="s">
        <v>1610</v>
      </c>
      <c r="F118" s="255" t="s">
        <v>4030</v>
      </c>
      <c r="G118" s="255" t="s">
        <v>4035</v>
      </c>
      <c r="H118" s="255" t="s">
        <v>4036</v>
      </c>
      <c r="I118" s="253" t="s">
        <v>4041</v>
      </c>
      <c r="J118" s="253" t="s">
        <v>3930</v>
      </c>
    </row>
    <row r="119" spans="1:10" ht="43.5">
      <c r="A119" s="255" t="s">
        <v>4040</v>
      </c>
      <c r="B119" s="255" t="s">
        <v>1</v>
      </c>
      <c r="C119" s="605" t="s">
        <v>1603</v>
      </c>
      <c r="D119" s="255" t="s">
        <v>4034</v>
      </c>
      <c r="E119" s="603"/>
      <c r="F119" s="255" t="s">
        <v>4030</v>
      </c>
      <c r="G119" s="255" t="s">
        <v>4035</v>
      </c>
      <c r="H119" s="255" t="s">
        <v>4036</v>
      </c>
      <c r="I119" s="253" t="s">
        <v>4041</v>
      </c>
      <c r="J119" s="253" t="s">
        <v>3930</v>
      </c>
    </row>
    <row r="120" spans="1:10" ht="43.5">
      <c r="A120" s="255" t="s">
        <v>4040</v>
      </c>
      <c r="B120" s="255" t="s">
        <v>1</v>
      </c>
      <c r="C120" s="605" t="s">
        <v>1606</v>
      </c>
      <c r="D120" s="255" t="s">
        <v>4034</v>
      </c>
      <c r="E120" s="533"/>
      <c r="F120" s="255" t="s">
        <v>4030</v>
      </c>
      <c r="G120" s="255" t="s">
        <v>4035</v>
      </c>
      <c r="H120" s="255" t="s">
        <v>4036</v>
      </c>
      <c r="I120" s="253" t="s">
        <v>4041</v>
      </c>
      <c r="J120" s="253" t="s">
        <v>3930</v>
      </c>
    </row>
    <row r="121" spans="1:10" ht="43.5">
      <c r="A121" s="255" t="s">
        <v>4042</v>
      </c>
      <c r="B121" s="255" t="s">
        <v>4043</v>
      </c>
      <c r="C121" s="607" t="s">
        <v>535</v>
      </c>
      <c r="D121" s="253" t="s">
        <v>4044</v>
      </c>
      <c r="E121" s="600" t="s">
        <v>1906</v>
      </c>
      <c r="F121" s="255" t="s">
        <v>3926</v>
      </c>
      <c r="G121" s="255" t="s">
        <v>3944</v>
      </c>
      <c r="H121" s="255" t="s">
        <v>3929</v>
      </c>
      <c r="I121" s="253" t="s">
        <v>4045</v>
      </c>
      <c r="J121" s="253" t="s">
        <v>3930</v>
      </c>
    </row>
    <row r="122" spans="1:10" ht="43.5">
      <c r="A122" s="255" t="s">
        <v>4042</v>
      </c>
      <c r="B122" s="255" t="s">
        <v>4043</v>
      </c>
      <c r="C122" s="607" t="s">
        <v>1887</v>
      </c>
      <c r="D122" s="253" t="s">
        <v>4044</v>
      </c>
      <c r="E122" s="608" t="s">
        <v>1907</v>
      </c>
      <c r="F122" s="255" t="s">
        <v>3926</v>
      </c>
      <c r="G122" s="255" t="s">
        <v>3944</v>
      </c>
      <c r="H122" s="255" t="s">
        <v>3929</v>
      </c>
      <c r="I122" s="253" t="s">
        <v>4045</v>
      </c>
      <c r="J122" s="253" t="s">
        <v>3930</v>
      </c>
    </row>
    <row r="123" spans="1:10" ht="43.5">
      <c r="A123" s="255" t="s">
        <v>4042</v>
      </c>
      <c r="B123" s="255" t="s">
        <v>4043</v>
      </c>
      <c r="C123" s="607" t="s">
        <v>1888</v>
      </c>
      <c r="D123" s="253" t="s">
        <v>4044</v>
      </c>
      <c r="E123" s="608" t="s">
        <v>1438</v>
      </c>
      <c r="F123" s="255" t="s">
        <v>3926</v>
      </c>
      <c r="G123" s="255" t="s">
        <v>3944</v>
      </c>
      <c r="H123" s="255" t="s">
        <v>3929</v>
      </c>
      <c r="I123" s="253" t="s">
        <v>4045</v>
      </c>
      <c r="J123" s="253" t="s">
        <v>3930</v>
      </c>
    </row>
    <row r="124" spans="1:10" ht="43.5">
      <c r="A124" s="255" t="s">
        <v>4042</v>
      </c>
      <c r="B124" s="255" t="s">
        <v>4043</v>
      </c>
      <c r="C124" s="607" t="s">
        <v>1891</v>
      </c>
      <c r="D124" s="253" t="s">
        <v>4044</v>
      </c>
      <c r="E124" s="608" t="s">
        <v>1438</v>
      </c>
      <c r="F124" s="255" t="s">
        <v>3926</v>
      </c>
      <c r="G124" s="255" t="s">
        <v>3944</v>
      </c>
      <c r="H124" s="255" t="s">
        <v>3929</v>
      </c>
      <c r="I124" s="253" t="s">
        <v>4045</v>
      </c>
      <c r="J124" s="253" t="s">
        <v>3930</v>
      </c>
    </row>
    <row r="125" spans="1:10" ht="43.5">
      <c r="A125" s="255" t="s">
        <v>4042</v>
      </c>
      <c r="B125" s="255" t="s">
        <v>4043</v>
      </c>
      <c r="C125" s="607" t="s">
        <v>806</v>
      </c>
      <c r="D125" s="253" t="s">
        <v>4044</v>
      </c>
      <c r="E125" s="609" t="s">
        <v>1438</v>
      </c>
      <c r="F125" s="255" t="s">
        <v>3926</v>
      </c>
      <c r="G125" s="255" t="s">
        <v>3944</v>
      </c>
      <c r="H125" s="255" t="s">
        <v>3929</v>
      </c>
      <c r="I125" s="253" t="s">
        <v>4045</v>
      </c>
      <c r="J125" s="253" t="s">
        <v>3930</v>
      </c>
    </row>
    <row r="126" spans="1:10" ht="43.5">
      <c r="A126" s="255" t="s">
        <v>4042</v>
      </c>
      <c r="B126" s="255" t="s">
        <v>4043</v>
      </c>
      <c r="C126" s="607" t="s">
        <v>1895</v>
      </c>
      <c r="D126" s="253" t="s">
        <v>4044</v>
      </c>
      <c r="E126" s="609" t="s">
        <v>1908</v>
      </c>
      <c r="F126" s="255" t="s">
        <v>3926</v>
      </c>
      <c r="G126" s="255" t="s">
        <v>3944</v>
      </c>
      <c r="H126" s="255" t="s">
        <v>3929</v>
      </c>
      <c r="I126" s="253" t="s">
        <v>4045</v>
      </c>
      <c r="J126" s="253" t="s">
        <v>3930</v>
      </c>
    </row>
  </sheetData>
  <mergeCells count="59">
    <mergeCell ref="E113:E117"/>
    <mergeCell ref="E118:E120"/>
    <mergeCell ref="E56:E58"/>
    <mergeCell ref="E59:E64"/>
    <mergeCell ref="E65:E69"/>
    <mergeCell ref="E94:E95"/>
    <mergeCell ref="E100:E106"/>
    <mergeCell ref="E107:E112"/>
    <mergeCell ref="A37:A42"/>
    <mergeCell ref="B37:B42"/>
    <mergeCell ref="A43:A45"/>
    <mergeCell ref="B43:B45"/>
    <mergeCell ref="E44:E45"/>
    <mergeCell ref="E53:E55"/>
    <mergeCell ref="J30:J33"/>
    <mergeCell ref="A34:A36"/>
    <mergeCell ref="B34:B36"/>
    <mergeCell ref="D34:D36"/>
    <mergeCell ref="F34:F36"/>
    <mergeCell ref="G34:G36"/>
    <mergeCell ref="H34:H36"/>
    <mergeCell ref="I34:I36"/>
    <mergeCell ref="J34:J36"/>
    <mergeCell ref="I9:I10"/>
    <mergeCell ref="J9:J10"/>
    <mergeCell ref="A30:A33"/>
    <mergeCell ref="B30:B33"/>
    <mergeCell ref="D30:D33"/>
    <mergeCell ref="E30:E33"/>
    <mergeCell ref="F30:F33"/>
    <mergeCell ref="G30:G33"/>
    <mergeCell ref="H30:H33"/>
    <mergeCell ref="I30:I33"/>
    <mergeCell ref="H7:H8"/>
    <mergeCell ref="I7:I8"/>
    <mergeCell ref="J7:J8"/>
    <mergeCell ref="A9:A10"/>
    <mergeCell ref="B9:B10"/>
    <mergeCell ref="D9:D10"/>
    <mergeCell ref="E9:E10"/>
    <mergeCell ref="F9:F10"/>
    <mergeCell ref="G9:G10"/>
    <mergeCell ref="H9:H10"/>
    <mergeCell ref="A7:A8"/>
    <mergeCell ref="B7:B8"/>
    <mergeCell ref="D7:D8"/>
    <mergeCell ref="E7:E8"/>
    <mergeCell ref="F7:F8"/>
    <mergeCell ref="G7:G8"/>
    <mergeCell ref="A1:J1"/>
    <mergeCell ref="A3:A5"/>
    <mergeCell ref="B3:B5"/>
    <mergeCell ref="D3:D5"/>
    <mergeCell ref="E3:E5"/>
    <mergeCell ref="F3:F5"/>
    <mergeCell ref="G3:G5"/>
    <mergeCell ref="H3:H5"/>
    <mergeCell ref="I3:I5"/>
    <mergeCell ref="J3:J5"/>
  </mergeCells>
  <hyperlinks>
    <hyperlink ref="A1:J1" location="MAIN!A20" display="ENCLOSURE METADATA" xr:uid="{AD1C6306-2A65-425A-AA3F-CF125513E7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B664-E434-433F-86F4-C4EB24D26BB4}">
  <sheetPr>
    <tabColor theme="0" tint="-0.34998626667073579"/>
  </sheetPr>
  <dimension ref="A1:O46"/>
  <sheetViews>
    <sheetView rightToLeft="1" workbookViewId="0">
      <selection sqref="A1:K1"/>
    </sheetView>
  </sheetViews>
  <sheetFormatPr defaultColWidth="16.7265625" defaultRowHeight="14.5"/>
  <cols>
    <col min="1" max="2" width="16.7265625" style="620"/>
    <col min="3" max="3" width="16.7265625" style="610"/>
    <col min="4" max="4" width="28.453125" style="620" bestFit="1" customWidth="1"/>
    <col min="5" max="5" width="21.54296875" style="610" hidden="1" customWidth="1"/>
    <col min="6" max="6" width="40.1796875" style="620" bestFit="1" customWidth="1"/>
    <col min="7" max="7" width="21.1796875" style="620" customWidth="1"/>
    <col min="8" max="8" width="16.7265625" style="620"/>
    <col min="9" max="9" width="16.7265625" style="610"/>
    <col min="10" max="10" width="51.1796875" style="610" customWidth="1"/>
    <col min="11" max="11" width="47.90625" style="610" customWidth="1"/>
    <col min="12" max="16384" width="16.7265625" style="610"/>
  </cols>
  <sheetData>
    <row r="1" spans="1:15" ht="26">
      <c r="A1" s="535" t="s">
        <v>4143</v>
      </c>
      <c r="B1" s="535"/>
      <c r="C1" s="535"/>
      <c r="D1" s="535"/>
      <c r="E1" s="535"/>
      <c r="F1" s="535"/>
      <c r="G1" s="535"/>
      <c r="H1" s="535"/>
      <c r="I1" s="535"/>
      <c r="J1" s="535"/>
      <c r="K1" s="535"/>
    </row>
    <row r="2" spans="1:15" s="226" customFormat="1" ht="15.5">
      <c r="A2" s="278" t="s">
        <v>4144</v>
      </c>
      <c r="B2" s="278" t="s">
        <v>1926</v>
      </c>
      <c r="C2" s="278" t="s">
        <v>4145</v>
      </c>
      <c r="D2" s="278" t="s">
        <v>4146</v>
      </c>
      <c r="E2" s="278" t="s">
        <v>1929</v>
      </c>
      <c r="F2" s="278" t="s">
        <v>3904</v>
      </c>
      <c r="G2" s="278" t="s">
        <v>1611</v>
      </c>
      <c r="H2" s="278" t="s">
        <v>4147</v>
      </c>
      <c r="I2" s="278" t="s">
        <v>4148</v>
      </c>
      <c r="J2" s="278" t="s">
        <v>4149</v>
      </c>
      <c r="K2" s="579" t="s">
        <v>2997</v>
      </c>
      <c r="L2" s="580"/>
      <c r="M2" s="580"/>
      <c r="N2" s="580"/>
      <c r="O2" s="580"/>
    </row>
    <row r="3" spans="1:15" ht="15.5">
      <c r="A3" s="611" t="s">
        <v>2998</v>
      </c>
      <c r="B3" s="612">
        <v>45992</v>
      </c>
      <c r="C3" s="613">
        <v>0.64583333333333337</v>
      </c>
      <c r="D3" s="611" t="s">
        <v>4150</v>
      </c>
      <c r="E3" s="614"/>
      <c r="F3" s="611" t="s">
        <v>4151</v>
      </c>
      <c r="G3" s="611" t="s">
        <v>1664</v>
      </c>
      <c r="H3" s="611" t="s">
        <v>4152</v>
      </c>
      <c r="I3" s="611">
        <v>8</v>
      </c>
      <c r="J3" s="614" t="s">
        <v>4153</v>
      </c>
      <c r="K3" s="615"/>
      <c r="L3" s="616"/>
      <c r="M3" s="616"/>
      <c r="N3" s="616"/>
      <c r="O3" s="616"/>
    </row>
    <row r="4" spans="1:15" ht="77.5">
      <c r="A4" s="611" t="s">
        <v>3003</v>
      </c>
      <c r="B4" s="611" t="s">
        <v>4154</v>
      </c>
      <c r="C4" s="613">
        <v>0.66666666666666663</v>
      </c>
      <c r="D4" s="611" t="s">
        <v>4150</v>
      </c>
      <c r="E4" s="614"/>
      <c r="F4" s="611" t="s">
        <v>4155</v>
      </c>
      <c r="G4" s="611" t="s">
        <v>1664</v>
      </c>
      <c r="H4" s="611" t="s">
        <v>4156</v>
      </c>
      <c r="I4" s="611">
        <v>2</v>
      </c>
      <c r="J4" s="614" t="s">
        <v>4157</v>
      </c>
      <c r="K4" s="615" t="s">
        <v>4220</v>
      </c>
      <c r="L4" s="616"/>
      <c r="M4" s="616"/>
      <c r="N4" s="616"/>
      <c r="O4" s="616"/>
    </row>
    <row r="5" spans="1:15" ht="124">
      <c r="A5" s="611" t="s">
        <v>3007</v>
      </c>
      <c r="B5" s="611" t="s">
        <v>4154</v>
      </c>
      <c r="C5" s="613">
        <v>0.64583333333333337</v>
      </c>
      <c r="D5" s="611" t="s">
        <v>4150</v>
      </c>
      <c r="E5" s="614"/>
      <c r="F5" s="611" t="s">
        <v>4158</v>
      </c>
      <c r="G5" s="611" t="s">
        <v>1664</v>
      </c>
      <c r="H5" s="611" t="s">
        <v>4159</v>
      </c>
      <c r="I5" s="611">
        <v>4</v>
      </c>
      <c r="J5" s="614" t="s">
        <v>4157</v>
      </c>
      <c r="K5" s="615" t="s">
        <v>4221</v>
      </c>
      <c r="L5" s="616"/>
      <c r="M5" s="616"/>
      <c r="N5" s="616"/>
      <c r="O5" s="616"/>
    </row>
    <row r="6" spans="1:15" ht="15.5">
      <c r="A6" s="611" t="s">
        <v>3010</v>
      </c>
      <c r="B6" s="611" t="s">
        <v>4154</v>
      </c>
      <c r="C6" s="611"/>
      <c r="D6" s="611" t="s">
        <v>4160</v>
      </c>
      <c r="E6" s="614"/>
      <c r="F6" s="611" t="s">
        <v>670</v>
      </c>
      <c r="G6" s="611" t="s">
        <v>1664</v>
      </c>
      <c r="H6" s="611" t="s">
        <v>4159</v>
      </c>
      <c r="I6" s="611"/>
      <c r="J6" s="614"/>
      <c r="K6" s="615"/>
      <c r="L6" s="616"/>
      <c r="M6" s="616"/>
      <c r="N6" s="616"/>
      <c r="O6" s="616"/>
    </row>
    <row r="7" spans="1:15" ht="15.5">
      <c r="A7" s="611" t="s">
        <v>3012</v>
      </c>
      <c r="B7" s="611" t="s">
        <v>4154</v>
      </c>
      <c r="C7" s="613">
        <v>0.6875</v>
      </c>
      <c r="D7" s="611" t="s">
        <v>4161</v>
      </c>
      <c r="E7" s="614"/>
      <c r="F7" s="611" t="s">
        <v>4162</v>
      </c>
      <c r="G7" s="611" t="s">
        <v>1664</v>
      </c>
      <c r="H7" s="611" t="s">
        <v>4152</v>
      </c>
      <c r="I7" s="611">
        <v>6</v>
      </c>
      <c r="J7" s="614" t="s">
        <v>4153</v>
      </c>
      <c r="K7" s="615"/>
      <c r="L7" s="616"/>
      <c r="M7" s="616"/>
      <c r="N7" s="616"/>
      <c r="O7" s="616"/>
    </row>
    <row r="8" spans="1:15" ht="15.5">
      <c r="A8" s="611" t="s">
        <v>3014</v>
      </c>
      <c r="B8" s="611" t="s">
        <v>4154</v>
      </c>
      <c r="C8" s="613">
        <v>0.66666666666666663</v>
      </c>
      <c r="D8" s="611" t="s">
        <v>4150</v>
      </c>
      <c r="E8" s="614"/>
      <c r="F8" s="611" t="s">
        <v>484</v>
      </c>
      <c r="G8" s="611" t="s">
        <v>1664</v>
      </c>
      <c r="H8" s="611" t="s">
        <v>4152</v>
      </c>
      <c r="I8" s="611">
        <v>4</v>
      </c>
      <c r="J8" s="614" t="s">
        <v>4153</v>
      </c>
      <c r="K8" s="615"/>
      <c r="L8" s="616"/>
      <c r="M8" s="616"/>
      <c r="N8" s="616"/>
      <c r="O8" s="616"/>
    </row>
    <row r="9" spans="1:15" ht="15.5">
      <c r="A9" s="611" t="s">
        <v>3016</v>
      </c>
      <c r="B9" s="611" t="s">
        <v>4154</v>
      </c>
      <c r="C9" s="611"/>
      <c r="D9" s="611" t="s">
        <v>4163</v>
      </c>
      <c r="E9" s="614"/>
      <c r="F9" s="611" t="s">
        <v>4164</v>
      </c>
      <c r="G9" s="611" t="s">
        <v>1664</v>
      </c>
      <c r="H9" s="611"/>
      <c r="I9" s="611"/>
      <c r="J9" s="614"/>
      <c r="K9" s="615"/>
      <c r="L9" s="616"/>
      <c r="M9" s="616"/>
      <c r="N9" s="616"/>
      <c r="O9" s="616"/>
    </row>
    <row r="10" spans="1:15" ht="15.5">
      <c r="A10" s="611" t="s">
        <v>3019</v>
      </c>
      <c r="B10" s="611" t="s">
        <v>4154</v>
      </c>
      <c r="C10" s="611"/>
      <c r="D10" s="611" t="s">
        <v>4163</v>
      </c>
      <c r="E10" s="614"/>
      <c r="F10" s="611" t="s">
        <v>4165</v>
      </c>
      <c r="G10" s="611" t="s">
        <v>1664</v>
      </c>
      <c r="H10" s="611"/>
      <c r="I10" s="611"/>
      <c r="J10" s="614" t="s">
        <v>4166</v>
      </c>
      <c r="K10" s="615"/>
      <c r="L10" s="616"/>
      <c r="M10" s="616"/>
      <c r="N10" s="616"/>
      <c r="O10" s="616"/>
    </row>
    <row r="11" spans="1:15" ht="15.5">
      <c r="A11" s="611" t="s">
        <v>3023</v>
      </c>
      <c r="B11" s="611" t="s">
        <v>4154</v>
      </c>
      <c r="C11" s="611"/>
      <c r="D11" s="611" t="s">
        <v>4163</v>
      </c>
      <c r="E11" s="614"/>
      <c r="F11" s="611" t="s">
        <v>4167</v>
      </c>
      <c r="G11" s="611" t="s">
        <v>1664</v>
      </c>
      <c r="H11" s="611" t="s">
        <v>4168</v>
      </c>
      <c r="I11" s="611"/>
      <c r="J11" s="614" t="s">
        <v>4166</v>
      </c>
      <c r="K11" s="615"/>
      <c r="L11" s="616"/>
      <c r="M11" s="616"/>
      <c r="N11" s="616"/>
      <c r="O11" s="616"/>
    </row>
    <row r="12" spans="1:15" ht="31">
      <c r="A12" s="611" t="s">
        <v>3028</v>
      </c>
      <c r="B12" s="611" t="s">
        <v>4154</v>
      </c>
      <c r="C12" s="611"/>
      <c r="D12" s="611" t="s">
        <v>4163</v>
      </c>
      <c r="E12" s="614"/>
      <c r="F12" s="611" t="s">
        <v>4169</v>
      </c>
      <c r="G12" s="611" t="s">
        <v>1664</v>
      </c>
      <c r="H12" s="611" t="s">
        <v>4168</v>
      </c>
      <c r="I12" s="611">
        <v>1</v>
      </c>
      <c r="J12" s="614" t="s">
        <v>4170</v>
      </c>
      <c r="K12" s="615" t="s">
        <v>4171</v>
      </c>
      <c r="L12" s="616"/>
      <c r="M12" s="616"/>
      <c r="N12" s="616"/>
      <c r="O12" s="616"/>
    </row>
    <row r="13" spans="1:15" ht="15.5">
      <c r="A13" s="611" t="s">
        <v>3031</v>
      </c>
      <c r="B13" s="611" t="s">
        <v>4154</v>
      </c>
      <c r="C13" s="613">
        <v>0.47916666666666669</v>
      </c>
      <c r="D13" s="611" t="s">
        <v>4172</v>
      </c>
      <c r="E13" s="614"/>
      <c r="F13" s="611" t="s">
        <v>4173</v>
      </c>
      <c r="G13" s="611" t="s">
        <v>1664</v>
      </c>
      <c r="H13" s="611"/>
      <c r="I13" s="611">
        <v>0.4</v>
      </c>
      <c r="J13" s="614" t="s">
        <v>4174</v>
      </c>
      <c r="K13" s="615"/>
      <c r="L13" s="616"/>
      <c r="M13" s="616"/>
      <c r="N13" s="616"/>
      <c r="O13" s="616"/>
    </row>
    <row r="14" spans="1:15" ht="15.5">
      <c r="A14" s="611" t="s">
        <v>3034</v>
      </c>
      <c r="B14" s="611" t="s">
        <v>4175</v>
      </c>
      <c r="C14" s="613">
        <v>0.66666666666666663</v>
      </c>
      <c r="D14" s="611" t="s">
        <v>4150</v>
      </c>
      <c r="E14" s="614"/>
      <c r="F14" s="611" t="s">
        <v>4176</v>
      </c>
      <c r="G14" s="611" t="s">
        <v>1664</v>
      </c>
      <c r="H14" s="611" t="s">
        <v>4168</v>
      </c>
      <c r="I14" s="611">
        <v>6.5</v>
      </c>
      <c r="J14" s="614" t="s">
        <v>4153</v>
      </c>
      <c r="K14" s="615"/>
      <c r="L14" s="616"/>
      <c r="M14" s="616"/>
      <c r="N14" s="616"/>
      <c r="O14" s="616"/>
    </row>
    <row r="15" spans="1:15" ht="15.5">
      <c r="A15" s="611" t="s">
        <v>3036</v>
      </c>
      <c r="B15" s="617">
        <v>45689</v>
      </c>
      <c r="C15" s="611"/>
      <c r="D15" s="611" t="s">
        <v>4177</v>
      </c>
      <c r="E15" s="614"/>
      <c r="F15" s="611" t="s">
        <v>4178</v>
      </c>
      <c r="G15" s="611" t="s">
        <v>1664</v>
      </c>
      <c r="H15" s="611" t="s">
        <v>4152</v>
      </c>
      <c r="I15" s="611">
        <v>2</v>
      </c>
      <c r="J15" s="614" t="s">
        <v>4153</v>
      </c>
      <c r="K15" s="615"/>
      <c r="L15" s="616"/>
      <c r="M15" s="616"/>
      <c r="N15" s="616"/>
      <c r="O15" s="616"/>
    </row>
    <row r="16" spans="1:15" ht="46.5">
      <c r="A16" s="611" t="s">
        <v>3040</v>
      </c>
      <c r="B16" s="617">
        <v>45689</v>
      </c>
      <c r="C16" s="613">
        <v>0.4375</v>
      </c>
      <c r="D16" s="611" t="s">
        <v>4150</v>
      </c>
      <c r="E16" s="614"/>
      <c r="F16" s="611" t="s">
        <v>4179</v>
      </c>
      <c r="G16" s="611" t="s">
        <v>1664</v>
      </c>
      <c r="H16" s="611"/>
      <c r="I16" s="611">
        <v>1</v>
      </c>
      <c r="J16" s="614" t="s">
        <v>4157</v>
      </c>
      <c r="K16" s="615" t="s">
        <v>4180</v>
      </c>
      <c r="L16" s="616"/>
      <c r="M16" s="616"/>
      <c r="N16" s="616"/>
      <c r="O16" s="616"/>
    </row>
    <row r="17" spans="1:15" ht="15.5">
      <c r="A17" s="611" t="s">
        <v>3042</v>
      </c>
      <c r="B17" s="612">
        <v>45810</v>
      </c>
      <c r="C17" s="613">
        <v>0.45833333333333331</v>
      </c>
      <c r="D17" s="611" t="s">
        <v>4150</v>
      </c>
      <c r="E17" s="614"/>
      <c r="F17" s="611" t="s">
        <v>4181</v>
      </c>
      <c r="G17" s="611" t="s">
        <v>1664</v>
      </c>
      <c r="H17" s="611"/>
      <c r="I17" s="611">
        <v>3</v>
      </c>
      <c r="J17" s="614" t="s">
        <v>4157</v>
      </c>
      <c r="K17" s="615"/>
      <c r="L17" s="616"/>
      <c r="M17" s="616"/>
      <c r="N17" s="616"/>
      <c r="O17" s="616"/>
    </row>
    <row r="18" spans="1:15" ht="15.5">
      <c r="A18" s="611" t="s">
        <v>3043</v>
      </c>
      <c r="B18" s="612">
        <v>45810</v>
      </c>
      <c r="C18" s="613">
        <v>0.64583333333333337</v>
      </c>
      <c r="D18" s="611" t="s">
        <v>4150</v>
      </c>
      <c r="E18" s="614"/>
      <c r="F18" s="611" t="s">
        <v>4182</v>
      </c>
      <c r="G18" s="611" t="s">
        <v>1664</v>
      </c>
      <c r="H18" s="611" t="s">
        <v>4159</v>
      </c>
      <c r="I18" s="611">
        <v>3.5</v>
      </c>
      <c r="J18" s="614" t="s">
        <v>4157</v>
      </c>
      <c r="K18" s="615"/>
      <c r="L18" s="616"/>
      <c r="M18" s="616"/>
      <c r="N18" s="616"/>
      <c r="O18" s="616"/>
    </row>
    <row r="19" spans="1:15" ht="77.5">
      <c r="A19" s="611" t="s">
        <v>3046</v>
      </c>
      <c r="B19" s="617">
        <v>45689</v>
      </c>
      <c r="C19" s="613">
        <v>0.66666666666666663</v>
      </c>
      <c r="D19" s="611" t="s">
        <v>4150</v>
      </c>
      <c r="E19" s="614"/>
      <c r="F19" s="611" t="s">
        <v>4183</v>
      </c>
      <c r="G19" s="611" t="s">
        <v>1664</v>
      </c>
      <c r="H19" s="611"/>
      <c r="I19" s="611">
        <v>2.5</v>
      </c>
      <c r="J19" s="614" t="s">
        <v>4157</v>
      </c>
      <c r="K19" s="615" t="s">
        <v>4184</v>
      </c>
      <c r="L19" s="616"/>
      <c r="M19" s="616"/>
      <c r="N19" s="616"/>
      <c r="O19" s="616"/>
    </row>
    <row r="20" spans="1:15" ht="46.5">
      <c r="A20" s="611" t="s">
        <v>3047</v>
      </c>
      <c r="B20" s="611" t="s">
        <v>4185</v>
      </c>
      <c r="C20" s="613">
        <v>0.64583333333333337</v>
      </c>
      <c r="D20" s="611" t="s">
        <v>4150</v>
      </c>
      <c r="E20" s="614"/>
      <c r="F20" s="611" t="s">
        <v>4186</v>
      </c>
      <c r="G20" s="611" t="s">
        <v>1664</v>
      </c>
      <c r="H20" s="611" t="s">
        <v>4159</v>
      </c>
      <c r="I20" s="611">
        <v>1</v>
      </c>
      <c r="J20" s="614" t="s">
        <v>4157</v>
      </c>
      <c r="K20" s="615" t="s">
        <v>4187</v>
      </c>
      <c r="L20" s="616"/>
      <c r="M20" s="616"/>
      <c r="N20" s="616"/>
      <c r="O20" s="616"/>
    </row>
    <row r="21" spans="1:15" ht="15.5">
      <c r="A21" s="611" t="s">
        <v>3049</v>
      </c>
      <c r="B21" s="617">
        <v>45689</v>
      </c>
      <c r="C21" s="611"/>
      <c r="D21" s="611" t="s">
        <v>4163</v>
      </c>
      <c r="E21" s="614"/>
      <c r="F21" s="611" t="s">
        <v>4188</v>
      </c>
      <c r="G21" s="611" t="s">
        <v>1664</v>
      </c>
      <c r="H21" s="611"/>
      <c r="I21" s="611"/>
      <c r="J21" s="614" t="s">
        <v>4189</v>
      </c>
      <c r="K21" s="615"/>
      <c r="L21" s="616"/>
      <c r="M21" s="616"/>
      <c r="N21" s="616"/>
      <c r="O21" s="616"/>
    </row>
    <row r="22" spans="1:15" ht="15.5">
      <c r="A22" s="611" t="s">
        <v>3051</v>
      </c>
      <c r="B22" s="617">
        <v>45689</v>
      </c>
      <c r="C22" s="611"/>
      <c r="D22" s="611" t="s">
        <v>4163</v>
      </c>
      <c r="E22" s="614"/>
      <c r="F22" s="611" t="s">
        <v>4190</v>
      </c>
      <c r="G22" s="611" t="s">
        <v>1664</v>
      </c>
      <c r="H22" s="611"/>
      <c r="I22" s="611"/>
      <c r="J22" s="614" t="s">
        <v>4191</v>
      </c>
      <c r="K22" s="615"/>
      <c r="L22" s="616"/>
      <c r="M22" s="616"/>
      <c r="N22" s="616"/>
      <c r="O22" s="616"/>
    </row>
    <row r="23" spans="1:15" ht="15.5">
      <c r="A23" s="611" t="s">
        <v>3054</v>
      </c>
      <c r="B23" s="617" t="s">
        <v>4192</v>
      </c>
      <c r="C23" s="613">
        <v>0.6875</v>
      </c>
      <c r="D23" s="611" t="s">
        <v>4150</v>
      </c>
      <c r="E23" s="614"/>
      <c r="F23" s="611" t="s">
        <v>4193</v>
      </c>
      <c r="G23" s="611" t="s">
        <v>1664</v>
      </c>
      <c r="H23" s="611" t="s">
        <v>4152</v>
      </c>
      <c r="I23" s="611">
        <v>4.5</v>
      </c>
      <c r="J23" s="614" t="s">
        <v>4194</v>
      </c>
      <c r="K23" s="615"/>
      <c r="L23" s="616"/>
      <c r="M23" s="616"/>
      <c r="N23" s="616"/>
      <c r="O23" s="616"/>
    </row>
    <row r="24" spans="1:15" ht="15.5">
      <c r="A24" s="611" t="s">
        <v>3055</v>
      </c>
      <c r="B24" s="611" t="s">
        <v>4195</v>
      </c>
      <c r="C24" s="613">
        <v>0.66666666666666663</v>
      </c>
      <c r="D24" s="611" t="s">
        <v>4150</v>
      </c>
      <c r="E24" s="614"/>
      <c r="F24" s="611" t="s">
        <v>4196</v>
      </c>
      <c r="G24" s="611" t="s">
        <v>1664</v>
      </c>
      <c r="H24" s="611" t="s">
        <v>4168</v>
      </c>
      <c r="I24" s="611">
        <v>6</v>
      </c>
      <c r="J24" s="614" t="s">
        <v>4197</v>
      </c>
      <c r="K24" s="615"/>
      <c r="L24" s="616"/>
      <c r="M24" s="616"/>
      <c r="N24" s="616"/>
      <c r="O24" s="616"/>
    </row>
    <row r="25" spans="1:15" ht="31">
      <c r="A25" s="611" t="s">
        <v>3056</v>
      </c>
      <c r="B25" s="612">
        <v>45995</v>
      </c>
      <c r="C25" s="611"/>
      <c r="D25" s="611" t="s">
        <v>4198</v>
      </c>
      <c r="E25" s="614"/>
      <c r="F25" s="611" t="s">
        <v>4183</v>
      </c>
      <c r="G25" s="611" t="s">
        <v>1664</v>
      </c>
      <c r="H25" s="611"/>
      <c r="I25" s="611"/>
      <c r="J25" s="614" t="s">
        <v>4199</v>
      </c>
      <c r="K25" s="615" t="s">
        <v>4200</v>
      </c>
      <c r="L25" s="616"/>
      <c r="M25" s="616"/>
      <c r="N25" s="616"/>
      <c r="O25" s="616"/>
    </row>
    <row r="26" spans="1:15" ht="15.5">
      <c r="A26" s="611" t="s">
        <v>3059</v>
      </c>
      <c r="B26" s="617" t="s">
        <v>4201</v>
      </c>
      <c r="C26" s="613">
        <v>0.64583333333333337</v>
      </c>
      <c r="D26" s="611" t="s">
        <v>4172</v>
      </c>
      <c r="E26" s="614"/>
      <c r="F26" s="611" t="s">
        <v>4202</v>
      </c>
      <c r="G26" s="611" t="s">
        <v>1664</v>
      </c>
      <c r="H26" s="611" t="s">
        <v>4159</v>
      </c>
      <c r="I26" s="611">
        <v>3.5</v>
      </c>
      <c r="J26" s="614" t="s">
        <v>4203</v>
      </c>
      <c r="K26" s="615"/>
      <c r="L26" s="616"/>
      <c r="M26" s="616"/>
      <c r="N26" s="616"/>
      <c r="O26" s="616"/>
    </row>
    <row r="27" spans="1:15" ht="15.5">
      <c r="A27" s="611" t="s">
        <v>3062</v>
      </c>
      <c r="B27" s="617">
        <v>45778</v>
      </c>
      <c r="C27" s="613">
        <v>0.625</v>
      </c>
      <c r="D27" s="611" t="s">
        <v>4150</v>
      </c>
      <c r="E27" s="614"/>
      <c r="F27" s="611" t="s">
        <v>583</v>
      </c>
      <c r="G27" s="611" t="s">
        <v>1664</v>
      </c>
      <c r="H27" s="611" t="s">
        <v>4159</v>
      </c>
      <c r="I27" s="611">
        <v>4.5</v>
      </c>
      <c r="J27" s="614" t="s">
        <v>4203</v>
      </c>
      <c r="K27" s="615"/>
      <c r="L27" s="616"/>
      <c r="M27" s="616"/>
      <c r="N27" s="616"/>
      <c r="O27" s="616"/>
    </row>
    <row r="28" spans="1:15" ht="15.5">
      <c r="A28" s="611" t="s">
        <v>3064</v>
      </c>
      <c r="B28" s="617" t="s">
        <v>4201</v>
      </c>
      <c r="C28" s="613">
        <v>0.66666666666666663</v>
      </c>
      <c r="D28" s="611" t="s">
        <v>4150</v>
      </c>
      <c r="E28" s="614"/>
      <c r="F28" s="611" t="s">
        <v>3004</v>
      </c>
      <c r="G28" s="611" t="s">
        <v>1664</v>
      </c>
      <c r="H28" s="611" t="s">
        <v>4159</v>
      </c>
      <c r="I28" s="611">
        <v>3</v>
      </c>
      <c r="J28" s="614" t="s">
        <v>4157</v>
      </c>
      <c r="K28" s="615"/>
      <c r="L28" s="616"/>
      <c r="M28" s="616"/>
      <c r="N28" s="616"/>
      <c r="O28" s="616"/>
    </row>
    <row r="29" spans="1:15" ht="15.5">
      <c r="A29" s="611" t="s">
        <v>3067</v>
      </c>
      <c r="B29" s="617">
        <v>45778</v>
      </c>
      <c r="C29" s="613">
        <v>0.66666666666666663</v>
      </c>
      <c r="D29" s="611" t="s">
        <v>4150</v>
      </c>
      <c r="E29" s="614"/>
      <c r="F29" s="611" t="s">
        <v>4204</v>
      </c>
      <c r="G29" s="611" t="s">
        <v>1664</v>
      </c>
      <c r="H29" s="611" t="s">
        <v>4159</v>
      </c>
      <c r="I29" s="611">
        <v>2.5</v>
      </c>
      <c r="J29" s="614" t="s">
        <v>4157</v>
      </c>
      <c r="K29" s="615"/>
      <c r="L29" s="616"/>
      <c r="M29" s="616"/>
      <c r="N29" s="616"/>
      <c r="O29" s="616"/>
    </row>
    <row r="30" spans="1:15" ht="15.5">
      <c r="A30" s="611" t="s">
        <v>3070</v>
      </c>
      <c r="B30" s="617">
        <v>45839</v>
      </c>
      <c r="C30" s="613">
        <v>0.64583333333333337</v>
      </c>
      <c r="D30" s="611" t="s">
        <v>4150</v>
      </c>
      <c r="E30" s="614"/>
      <c r="F30" s="618" t="s">
        <v>4205</v>
      </c>
      <c r="G30" s="611" t="s">
        <v>1664</v>
      </c>
      <c r="H30" s="611" t="s">
        <v>4159</v>
      </c>
      <c r="I30" s="611">
        <v>2.5</v>
      </c>
      <c r="J30" s="614" t="s">
        <v>4203</v>
      </c>
      <c r="K30" s="615"/>
      <c r="L30" s="616"/>
      <c r="M30" s="616"/>
      <c r="N30" s="616"/>
      <c r="O30" s="616"/>
    </row>
    <row r="31" spans="1:15" ht="15.5">
      <c r="A31" s="611" t="s">
        <v>3073</v>
      </c>
      <c r="B31" s="617">
        <v>45839</v>
      </c>
      <c r="C31" s="613">
        <v>0.66666666666666663</v>
      </c>
      <c r="D31" s="611" t="s">
        <v>4150</v>
      </c>
      <c r="E31" s="614"/>
      <c r="F31" s="611" t="s">
        <v>4204</v>
      </c>
      <c r="G31" s="611" t="s">
        <v>1664</v>
      </c>
      <c r="H31" s="611" t="s">
        <v>4159</v>
      </c>
      <c r="I31" s="611">
        <v>2</v>
      </c>
      <c r="J31" s="614" t="s">
        <v>4203</v>
      </c>
      <c r="K31" s="615"/>
      <c r="L31" s="616"/>
      <c r="M31" s="616"/>
      <c r="N31" s="616"/>
      <c r="O31" s="616"/>
    </row>
    <row r="32" spans="1:15" ht="15.5">
      <c r="A32" s="611" t="s">
        <v>3076</v>
      </c>
      <c r="B32" s="617">
        <v>45839</v>
      </c>
      <c r="C32" s="611"/>
      <c r="D32" s="611" t="s">
        <v>4163</v>
      </c>
      <c r="E32" s="614"/>
      <c r="F32" s="618" t="s">
        <v>4206</v>
      </c>
      <c r="G32" s="611" t="s">
        <v>1664</v>
      </c>
      <c r="H32" s="611" t="s">
        <v>4159</v>
      </c>
      <c r="I32" s="611"/>
      <c r="J32" s="614" t="s">
        <v>4166</v>
      </c>
      <c r="K32" s="615"/>
      <c r="L32" s="616"/>
      <c r="M32" s="616"/>
      <c r="N32" s="616"/>
      <c r="O32" s="616"/>
    </row>
    <row r="33" spans="1:15" ht="15.5">
      <c r="A33" s="611" t="s">
        <v>3078</v>
      </c>
      <c r="B33" s="617">
        <v>45839</v>
      </c>
      <c r="C33" s="611"/>
      <c r="D33" s="611" t="s">
        <v>4163</v>
      </c>
      <c r="E33" s="614"/>
      <c r="F33" s="611" t="s">
        <v>4204</v>
      </c>
      <c r="G33" s="611" t="s">
        <v>1664</v>
      </c>
      <c r="H33" s="611" t="s">
        <v>4159</v>
      </c>
      <c r="I33" s="611"/>
      <c r="J33" s="614" t="s">
        <v>4166</v>
      </c>
      <c r="K33" s="615"/>
      <c r="L33" s="616"/>
      <c r="M33" s="616"/>
      <c r="N33" s="616"/>
      <c r="O33" s="616"/>
    </row>
    <row r="34" spans="1:15" ht="15.5">
      <c r="A34" s="611" t="s">
        <v>3081</v>
      </c>
      <c r="B34" s="617">
        <v>45839</v>
      </c>
      <c r="C34" s="613">
        <v>0.6875</v>
      </c>
      <c r="D34" s="611" t="s">
        <v>4150</v>
      </c>
      <c r="E34" s="614"/>
      <c r="F34" s="618" t="s">
        <v>4207</v>
      </c>
      <c r="G34" s="611" t="s">
        <v>1664</v>
      </c>
      <c r="H34" s="611" t="s">
        <v>4159</v>
      </c>
      <c r="I34" s="611">
        <v>0.4</v>
      </c>
      <c r="J34" s="614" t="s">
        <v>4157</v>
      </c>
      <c r="K34" s="615"/>
      <c r="L34" s="616"/>
      <c r="M34" s="616"/>
      <c r="N34" s="616"/>
      <c r="O34" s="616"/>
    </row>
    <row r="35" spans="1:15" ht="15.5">
      <c r="A35" s="611" t="s">
        <v>3083</v>
      </c>
      <c r="B35" s="617">
        <v>45870</v>
      </c>
      <c r="C35" s="611"/>
      <c r="D35" s="611" t="s">
        <v>4163</v>
      </c>
      <c r="E35" s="614"/>
      <c r="F35" s="611" t="s">
        <v>4204</v>
      </c>
      <c r="G35" s="611" t="s">
        <v>1664</v>
      </c>
      <c r="H35" s="611" t="s">
        <v>4159</v>
      </c>
      <c r="I35" s="611"/>
      <c r="J35" s="614" t="s">
        <v>4166</v>
      </c>
      <c r="K35" s="615"/>
      <c r="L35" s="616"/>
      <c r="M35" s="616"/>
      <c r="N35" s="616"/>
      <c r="O35" s="616"/>
    </row>
    <row r="36" spans="1:15" ht="15.5">
      <c r="A36" s="611" t="s">
        <v>3085</v>
      </c>
      <c r="B36" s="617">
        <v>45870</v>
      </c>
      <c r="C36" s="613">
        <v>0.66666666666666663</v>
      </c>
      <c r="D36" s="611" t="s">
        <v>4150</v>
      </c>
      <c r="E36" s="614"/>
      <c r="F36" s="611" t="s">
        <v>4208</v>
      </c>
      <c r="G36" s="611" t="s">
        <v>1664</v>
      </c>
      <c r="H36" s="611" t="s">
        <v>4159</v>
      </c>
      <c r="I36" s="611">
        <v>1.5</v>
      </c>
      <c r="J36" s="614" t="s">
        <v>4157</v>
      </c>
      <c r="K36" s="615"/>
      <c r="L36" s="616"/>
      <c r="M36" s="616"/>
      <c r="N36" s="616"/>
      <c r="O36" s="616"/>
    </row>
    <row r="37" spans="1:15" ht="15.5">
      <c r="A37" s="611" t="s">
        <v>3088</v>
      </c>
      <c r="B37" s="617">
        <v>45870</v>
      </c>
      <c r="C37" s="613">
        <v>0.64583333333333337</v>
      </c>
      <c r="D37" s="611" t="s">
        <v>4150</v>
      </c>
      <c r="E37" s="614"/>
      <c r="F37" s="611" t="s">
        <v>4209</v>
      </c>
      <c r="G37" s="611" t="s">
        <v>1664</v>
      </c>
      <c r="H37" s="611" t="s">
        <v>4159</v>
      </c>
      <c r="I37" s="611">
        <v>1</v>
      </c>
      <c r="J37" s="614" t="s">
        <v>4157</v>
      </c>
      <c r="K37" s="615"/>
      <c r="L37" s="616"/>
      <c r="M37" s="616"/>
      <c r="N37" s="616"/>
      <c r="O37" s="616"/>
    </row>
    <row r="38" spans="1:15" ht="15.5">
      <c r="A38" s="611" t="s">
        <v>3090</v>
      </c>
      <c r="B38" s="617">
        <v>45870</v>
      </c>
      <c r="C38" s="613">
        <v>0.625</v>
      </c>
      <c r="D38" s="611" t="s">
        <v>4150</v>
      </c>
      <c r="E38" s="614"/>
      <c r="F38" s="611" t="s">
        <v>4204</v>
      </c>
      <c r="G38" s="611" t="s">
        <v>1664</v>
      </c>
      <c r="H38" s="611" t="s">
        <v>4159</v>
      </c>
      <c r="I38" s="611">
        <v>1.5</v>
      </c>
      <c r="J38" s="614" t="s">
        <v>4153</v>
      </c>
      <c r="K38" s="615"/>
      <c r="L38" s="616"/>
      <c r="M38" s="616"/>
      <c r="N38" s="616"/>
      <c r="O38" s="616"/>
    </row>
    <row r="39" spans="1:15" ht="15.5">
      <c r="A39" s="611" t="s">
        <v>3095</v>
      </c>
      <c r="B39" s="617">
        <v>45870</v>
      </c>
      <c r="C39" s="611"/>
      <c r="D39" s="611" t="s">
        <v>4163</v>
      </c>
      <c r="E39" s="614"/>
      <c r="F39" s="611" t="s">
        <v>3004</v>
      </c>
      <c r="G39" s="611" t="s">
        <v>1664</v>
      </c>
      <c r="H39" s="611" t="s">
        <v>4159</v>
      </c>
      <c r="I39" s="611"/>
      <c r="J39" s="614" t="s">
        <v>4166</v>
      </c>
      <c r="K39" s="615"/>
      <c r="L39" s="616"/>
      <c r="M39" s="616"/>
      <c r="N39" s="616"/>
      <c r="O39" s="616"/>
    </row>
    <row r="40" spans="1:15" ht="15.5">
      <c r="A40" s="611" t="s">
        <v>3097</v>
      </c>
      <c r="B40" s="617">
        <v>45870</v>
      </c>
      <c r="C40" s="613">
        <v>0.66666666666666663</v>
      </c>
      <c r="D40" s="611" t="s">
        <v>4150</v>
      </c>
      <c r="E40" s="614"/>
      <c r="F40" s="611" t="s">
        <v>4207</v>
      </c>
      <c r="G40" s="611" t="s">
        <v>1664</v>
      </c>
      <c r="H40" s="611" t="s">
        <v>4159</v>
      </c>
      <c r="I40" s="611">
        <v>1</v>
      </c>
      <c r="J40" s="614" t="s">
        <v>4153</v>
      </c>
      <c r="K40" s="615"/>
      <c r="L40" s="616"/>
      <c r="M40" s="616"/>
      <c r="N40" s="616"/>
      <c r="O40" s="616"/>
    </row>
    <row r="41" spans="1:15" ht="15.5">
      <c r="A41" s="611" t="s">
        <v>3099</v>
      </c>
      <c r="B41" s="617">
        <v>45901</v>
      </c>
      <c r="C41" s="611"/>
      <c r="D41" s="611" t="s">
        <v>4163</v>
      </c>
      <c r="E41" s="614"/>
      <c r="F41" s="611" t="s">
        <v>719</v>
      </c>
      <c r="G41" s="611" t="s">
        <v>1664</v>
      </c>
      <c r="H41" s="611"/>
      <c r="I41" s="611"/>
      <c r="J41" s="614" t="s">
        <v>4189</v>
      </c>
      <c r="K41" s="615"/>
      <c r="L41" s="616"/>
      <c r="M41" s="616"/>
      <c r="N41" s="616"/>
      <c r="O41" s="616"/>
    </row>
    <row r="42" spans="1:15" ht="15.5">
      <c r="A42" s="611" t="s">
        <v>3102</v>
      </c>
      <c r="B42" s="617">
        <v>45901</v>
      </c>
      <c r="C42" s="611"/>
      <c r="D42" s="611" t="s">
        <v>4210</v>
      </c>
      <c r="E42" s="614"/>
      <c r="F42" s="611" t="s">
        <v>4211</v>
      </c>
      <c r="G42" s="611" t="s">
        <v>1664</v>
      </c>
      <c r="H42" s="611"/>
      <c r="I42" s="611"/>
      <c r="J42" s="614" t="s">
        <v>4212</v>
      </c>
      <c r="K42" s="615"/>
      <c r="L42" s="616"/>
      <c r="M42" s="616"/>
      <c r="N42" s="616"/>
      <c r="O42" s="616"/>
    </row>
    <row r="43" spans="1:15" ht="15.5">
      <c r="A43" s="611" t="s">
        <v>3104</v>
      </c>
      <c r="B43" s="617">
        <v>45901</v>
      </c>
      <c r="C43" s="613">
        <v>0.6875</v>
      </c>
      <c r="D43" s="611" t="s">
        <v>4150</v>
      </c>
      <c r="E43" s="614"/>
      <c r="F43" s="611" t="s">
        <v>4213</v>
      </c>
      <c r="G43" s="611" t="s">
        <v>1664</v>
      </c>
      <c r="H43" s="611" t="s">
        <v>4152</v>
      </c>
      <c r="I43" s="611">
        <v>5</v>
      </c>
      <c r="J43" s="614" t="s">
        <v>4153</v>
      </c>
      <c r="K43" s="615"/>
      <c r="L43" s="616"/>
      <c r="M43" s="616"/>
      <c r="N43" s="616"/>
      <c r="O43" s="616"/>
    </row>
    <row r="44" spans="1:15" ht="15.5">
      <c r="A44" s="611" t="s">
        <v>3105</v>
      </c>
      <c r="B44" s="611" t="s">
        <v>4214</v>
      </c>
      <c r="C44" s="611"/>
      <c r="D44" s="611" t="s">
        <v>4215</v>
      </c>
      <c r="E44" s="614"/>
      <c r="F44" s="611" t="s">
        <v>4178</v>
      </c>
      <c r="G44" s="611" t="s">
        <v>1664</v>
      </c>
      <c r="H44" s="611" t="s">
        <v>4152</v>
      </c>
      <c r="I44" s="611"/>
      <c r="J44" s="614" t="s">
        <v>4216</v>
      </c>
      <c r="K44" s="615"/>
      <c r="L44" s="616"/>
      <c r="M44" s="616"/>
      <c r="N44" s="616"/>
      <c r="O44" s="616"/>
    </row>
    <row r="45" spans="1:15" ht="15.5">
      <c r="A45" s="611" t="s">
        <v>3107</v>
      </c>
      <c r="B45" s="611" t="s">
        <v>4217</v>
      </c>
      <c r="C45" s="611"/>
      <c r="D45" s="611" t="s">
        <v>4215</v>
      </c>
      <c r="E45" s="614"/>
      <c r="F45" s="611" t="s">
        <v>4218</v>
      </c>
      <c r="G45" s="611" t="s">
        <v>1664</v>
      </c>
      <c r="H45" s="611" t="s">
        <v>4152</v>
      </c>
      <c r="I45" s="611"/>
      <c r="J45" s="614" t="s">
        <v>4219</v>
      </c>
      <c r="K45" s="615"/>
      <c r="L45" s="616"/>
      <c r="M45" s="616"/>
      <c r="N45" s="616"/>
      <c r="O45" s="616"/>
    </row>
    <row r="46" spans="1:15" ht="15.5">
      <c r="A46" s="619"/>
      <c r="B46" s="619"/>
      <c r="C46" s="616"/>
      <c r="D46" s="619"/>
      <c r="E46" s="616"/>
      <c r="F46" s="619"/>
      <c r="G46" s="619"/>
      <c r="H46" s="619"/>
      <c r="I46" s="616"/>
      <c r="J46" s="616"/>
      <c r="K46" s="616"/>
      <c r="L46" s="616"/>
      <c r="M46" s="616"/>
      <c r="N46" s="616"/>
      <c r="O46" s="616"/>
    </row>
  </sheetData>
  <mergeCells count="1">
    <mergeCell ref="A1:K1"/>
  </mergeCells>
  <hyperlinks>
    <hyperlink ref="A1:K1" location="MAIN!A19" display="ENRICHMENT DATA" xr:uid="{A66107DA-03EC-4413-BE05-AF4735AC08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5875-2996-4A8F-BD42-72DCD046D9A4}">
  <sheetPr>
    <tabColor theme="3" tint="0.59999389629810485"/>
  </sheetPr>
  <dimension ref="A1:AL98"/>
  <sheetViews>
    <sheetView rightToLeft="1" topLeftCell="A93" workbookViewId="0">
      <selection activeCell="D98" sqref="D98"/>
    </sheetView>
  </sheetViews>
  <sheetFormatPr defaultRowHeight="14.5"/>
  <cols>
    <col min="1" max="1" width="8.7265625" style="280"/>
    <col min="2" max="2" width="17.7265625" style="1" bestFit="1" customWidth="1"/>
    <col min="3" max="3" width="23.08984375" bestFit="1" customWidth="1"/>
    <col min="4" max="4" width="35.1796875" style="1" bestFit="1" customWidth="1"/>
    <col min="5" max="6" width="23.453125" style="1" customWidth="1"/>
    <col min="7" max="7" width="23.453125" customWidth="1"/>
    <col min="8" max="8" width="22.26953125" style="1" customWidth="1"/>
    <col min="9" max="9" width="21.90625" style="265" customWidth="1"/>
    <col min="10" max="10" width="20.90625" style="1" customWidth="1"/>
    <col min="11" max="11" width="18.1796875" style="280" customWidth="1"/>
    <col min="12" max="12" width="14.6328125" style="1" customWidth="1"/>
    <col min="13" max="13" width="23.453125" style="574" customWidth="1"/>
    <col min="14" max="14" width="18.7265625" customWidth="1"/>
    <col min="15" max="15" width="18.81640625" customWidth="1"/>
    <col min="16" max="16" width="15.36328125" customWidth="1"/>
    <col min="17" max="17" width="15.1796875" customWidth="1"/>
    <col min="18" max="18" width="18.7265625" customWidth="1"/>
    <col min="19" max="19" width="16" customWidth="1"/>
    <col min="20" max="20" width="18" customWidth="1"/>
    <col min="21" max="21" width="16.81640625" customWidth="1"/>
    <col min="22" max="23" width="17.453125" customWidth="1"/>
    <col min="24" max="24" width="17.6328125" customWidth="1"/>
    <col min="25" max="25" width="17.26953125" customWidth="1"/>
    <col min="26" max="26" width="21.81640625" customWidth="1"/>
    <col min="27" max="27" width="20" customWidth="1"/>
    <col min="28" max="28" width="21.36328125" customWidth="1"/>
    <col min="29" max="29" width="23.453125" customWidth="1"/>
    <col min="30" max="30" width="18.453125" customWidth="1"/>
    <col min="31" max="31" width="26.453125" customWidth="1"/>
    <col min="32" max="32" width="23.453125" style="265" customWidth="1"/>
    <col min="33" max="33" width="29.453125" style="265" customWidth="1"/>
    <col min="34" max="35" width="23.453125" style="265" customWidth="1"/>
    <col min="36" max="36" width="25.26953125" style="265" customWidth="1"/>
  </cols>
  <sheetData>
    <row r="1" spans="1:38" ht="42" customHeight="1">
      <c r="B1" s="575" t="s">
        <v>3194</v>
      </c>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row>
    <row r="2" spans="1:38" s="537" customFormat="1" ht="62">
      <c r="A2" s="562" t="s">
        <v>3195</v>
      </c>
      <c r="B2" s="563" t="s">
        <v>3196</v>
      </c>
      <c r="C2" s="564" t="s">
        <v>3197</v>
      </c>
      <c r="D2" s="563" t="s">
        <v>3198</v>
      </c>
      <c r="E2" s="563" t="s">
        <v>3199</v>
      </c>
      <c r="F2" s="563" t="s">
        <v>3200</v>
      </c>
      <c r="G2" s="564" t="s">
        <v>3201</v>
      </c>
      <c r="H2" s="563" t="s">
        <v>3202</v>
      </c>
      <c r="I2" s="564" t="s">
        <v>3203</v>
      </c>
      <c r="J2" s="563" t="s">
        <v>3204</v>
      </c>
      <c r="K2" s="563" t="s">
        <v>3205</v>
      </c>
      <c r="L2" s="563" t="s">
        <v>3206</v>
      </c>
      <c r="M2" s="565" t="s">
        <v>3207</v>
      </c>
      <c r="N2" s="564" t="s">
        <v>3208</v>
      </c>
      <c r="O2" s="564" t="s">
        <v>3209</v>
      </c>
      <c r="P2" s="564" t="s">
        <v>3210</v>
      </c>
      <c r="Q2" s="564" t="s">
        <v>3211</v>
      </c>
      <c r="R2" s="564" t="s">
        <v>3212</v>
      </c>
      <c r="S2" s="564" t="s">
        <v>3213</v>
      </c>
      <c r="T2" s="564" t="s">
        <v>3214</v>
      </c>
      <c r="U2" s="564" t="s">
        <v>3215</v>
      </c>
      <c r="V2" s="564" t="s">
        <v>3216</v>
      </c>
      <c r="W2" s="564" t="s">
        <v>3217</v>
      </c>
      <c r="X2" s="564" t="s">
        <v>3218</v>
      </c>
      <c r="Y2" s="564" t="s">
        <v>3219</v>
      </c>
      <c r="Z2" s="564" t="s">
        <v>3220</v>
      </c>
      <c r="AA2" s="564" t="s">
        <v>3221</v>
      </c>
      <c r="AB2" s="564" t="s">
        <v>3222</v>
      </c>
      <c r="AC2" s="564" t="s">
        <v>3223</v>
      </c>
      <c r="AD2" s="564" t="s">
        <v>3224</v>
      </c>
      <c r="AE2" s="564" t="s">
        <v>3225</v>
      </c>
      <c r="AF2" s="564" t="s">
        <v>3226</v>
      </c>
      <c r="AG2" s="564" t="s">
        <v>3227</v>
      </c>
      <c r="AH2" s="564" t="s">
        <v>3228</v>
      </c>
      <c r="AI2" s="564" t="s">
        <v>3229</v>
      </c>
      <c r="AJ2" s="564" t="s">
        <v>3230</v>
      </c>
      <c r="AK2" s="425"/>
      <c r="AL2" s="425"/>
    </row>
    <row r="3" spans="1:38" ht="84">
      <c r="A3" s="255" t="s">
        <v>2998</v>
      </c>
      <c r="B3" s="566">
        <v>45658</v>
      </c>
      <c r="C3" s="567" t="s">
        <v>3231</v>
      </c>
      <c r="D3" s="567" t="s">
        <v>3232</v>
      </c>
      <c r="E3" s="567" t="s">
        <v>3233</v>
      </c>
      <c r="F3" s="567" t="s">
        <v>3234</v>
      </c>
      <c r="G3" s="567" t="s">
        <v>3235</v>
      </c>
      <c r="H3" s="567" t="s">
        <v>1943</v>
      </c>
      <c r="I3" s="568" t="s">
        <v>3236</v>
      </c>
      <c r="J3" s="567" t="s">
        <v>3237</v>
      </c>
      <c r="K3" s="567" t="s">
        <v>3238</v>
      </c>
      <c r="L3" s="567" t="s">
        <v>3239</v>
      </c>
      <c r="M3" s="568" t="s">
        <v>3240</v>
      </c>
      <c r="N3" s="567" t="s">
        <v>3241</v>
      </c>
      <c r="O3" s="567" t="s">
        <v>3242</v>
      </c>
      <c r="P3" s="567" t="s">
        <v>3243</v>
      </c>
      <c r="Q3" s="567" t="s">
        <v>3244</v>
      </c>
      <c r="R3" s="567"/>
      <c r="S3" s="567" t="s">
        <v>2210</v>
      </c>
      <c r="T3" s="567"/>
      <c r="U3" s="567" t="s">
        <v>3238</v>
      </c>
      <c r="V3" s="567"/>
      <c r="W3" s="567" t="s">
        <v>3241</v>
      </c>
      <c r="X3" s="567" t="s">
        <v>3245</v>
      </c>
      <c r="Y3" s="567" t="s">
        <v>3246</v>
      </c>
      <c r="Z3" s="567" t="s">
        <v>3247</v>
      </c>
      <c r="AA3" s="567" t="s">
        <v>3248</v>
      </c>
      <c r="AB3" s="567" t="s">
        <v>3249</v>
      </c>
      <c r="AC3" s="567" t="s">
        <v>3250</v>
      </c>
      <c r="AD3" s="567" t="s">
        <v>3251</v>
      </c>
      <c r="AE3" s="567" t="s">
        <v>3252</v>
      </c>
      <c r="AF3" s="568" t="s">
        <v>3253</v>
      </c>
      <c r="AG3" s="568" t="s">
        <v>3254</v>
      </c>
      <c r="AH3" s="568"/>
      <c r="AI3" s="568"/>
      <c r="AJ3" s="569" t="s">
        <v>3255</v>
      </c>
    </row>
    <row r="4" spans="1:38" ht="70">
      <c r="A4" s="255" t="s">
        <v>3003</v>
      </c>
      <c r="B4" s="566">
        <v>45658</v>
      </c>
      <c r="C4" s="567" t="s">
        <v>3256</v>
      </c>
      <c r="D4" s="567" t="s">
        <v>3257</v>
      </c>
      <c r="E4" s="567" t="s">
        <v>3258</v>
      </c>
      <c r="F4" s="567" t="s">
        <v>3259</v>
      </c>
      <c r="G4" s="567" t="s">
        <v>3260</v>
      </c>
      <c r="H4" s="567" t="s">
        <v>1943</v>
      </c>
      <c r="I4" s="568" t="s">
        <v>3261</v>
      </c>
      <c r="J4" s="567" t="s">
        <v>3262</v>
      </c>
      <c r="K4" s="567" t="s">
        <v>3263</v>
      </c>
      <c r="L4" s="567" t="s">
        <v>3264</v>
      </c>
      <c r="M4" s="568" t="s">
        <v>3265</v>
      </c>
      <c r="N4" s="567" t="s">
        <v>3266</v>
      </c>
      <c r="O4" s="567" t="s">
        <v>3267</v>
      </c>
      <c r="P4" s="567" t="s">
        <v>3268</v>
      </c>
      <c r="Q4" s="567" t="s">
        <v>3269</v>
      </c>
      <c r="R4" s="567" t="s">
        <v>3270</v>
      </c>
      <c r="S4" s="567" t="s">
        <v>3271</v>
      </c>
      <c r="T4" s="567" t="s">
        <v>3272</v>
      </c>
      <c r="U4" s="567" t="s">
        <v>3273</v>
      </c>
      <c r="V4" s="567" t="s">
        <v>3265</v>
      </c>
      <c r="W4" s="567" t="s">
        <v>3274</v>
      </c>
      <c r="X4" s="567" t="s">
        <v>3275</v>
      </c>
      <c r="Y4" s="567" t="s">
        <v>3276</v>
      </c>
      <c r="Z4" s="567" t="s">
        <v>3277</v>
      </c>
      <c r="AA4" s="567" t="s">
        <v>3278</v>
      </c>
      <c r="AB4" s="567" t="s">
        <v>3279</v>
      </c>
      <c r="AC4" s="567" t="s">
        <v>3280</v>
      </c>
      <c r="AD4" s="567" t="s">
        <v>3281</v>
      </c>
      <c r="AE4" s="567" t="s">
        <v>3252</v>
      </c>
      <c r="AF4" s="568" t="s">
        <v>3282</v>
      </c>
      <c r="AG4" s="568" t="s">
        <v>3283</v>
      </c>
      <c r="AH4" s="568" t="s">
        <v>3284</v>
      </c>
      <c r="AI4" s="568"/>
      <c r="AJ4" s="569" t="s">
        <v>3285</v>
      </c>
    </row>
    <row r="5" spans="1:38" ht="112">
      <c r="A5" s="255" t="s">
        <v>3007</v>
      </c>
      <c r="B5" s="566">
        <v>45658</v>
      </c>
      <c r="C5" s="567" t="s">
        <v>3286</v>
      </c>
      <c r="D5" s="567" t="s">
        <v>3287</v>
      </c>
      <c r="E5" s="567" t="s">
        <v>3288</v>
      </c>
      <c r="F5" s="567" t="s">
        <v>3289</v>
      </c>
      <c r="G5" s="567" t="s">
        <v>3290</v>
      </c>
      <c r="H5" s="567" t="s">
        <v>1937</v>
      </c>
      <c r="I5" s="568"/>
      <c r="J5" s="567" t="s">
        <v>3291</v>
      </c>
      <c r="K5" s="567" t="s">
        <v>3292</v>
      </c>
      <c r="L5" s="567" t="s">
        <v>3293</v>
      </c>
      <c r="M5" s="568"/>
      <c r="N5" s="567"/>
      <c r="O5" s="567"/>
      <c r="P5" s="567"/>
      <c r="Q5" s="567" t="s">
        <v>3294</v>
      </c>
      <c r="R5" s="567"/>
      <c r="S5" s="567"/>
      <c r="T5" s="567"/>
      <c r="U5" s="567" t="s">
        <v>3295</v>
      </c>
      <c r="V5" s="567"/>
      <c r="W5" s="567"/>
      <c r="X5" s="567" t="s">
        <v>3296</v>
      </c>
      <c r="Y5" s="567"/>
      <c r="Z5" s="567"/>
      <c r="AA5" s="567" t="s">
        <v>3297</v>
      </c>
      <c r="AB5" s="567" t="s">
        <v>3298</v>
      </c>
      <c r="AC5" s="567" t="s">
        <v>3298</v>
      </c>
      <c r="AD5" s="567" t="s">
        <v>3251</v>
      </c>
      <c r="AE5" s="567" t="s">
        <v>3252</v>
      </c>
      <c r="AF5" s="568"/>
      <c r="AG5" s="568"/>
      <c r="AH5" s="568" t="s">
        <v>3299</v>
      </c>
      <c r="AI5" s="568"/>
      <c r="AJ5" s="569" t="s">
        <v>3300</v>
      </c>
    </row>
    <row r="6" spans="1:38" ht="98">
      <c r="A6" s="255" t="s">
        <v>3010</v>
      </c>
      <c r="B6" s="566">
        <v>45658</v>
      </c>
      <c r="C6" s="567" t="s">
        <v>3286</v>
      </c>
      <c r="D6" s="567" t="s">
        <v>3301</v>
      </c>
      <c r="E6" s="567" t="s">
        <v>3302</v>
      </c>
      <c r="F6" s="567" t="s">
        <v>3303</v>
      </c>
      <c r="G6" s="567" t="s">
        <v>3290</v>
      </c>
      <c r="H6" s="567" t="s">
        <v>1937</v>
      </c>
      <c r="I6" s="568"/>
      <c r="J6" s="567" t="s">
        <v>3304</v>
      </c>
      <c r="K6" s="567" t="s">
        <v>3292</v>
      </c>
      <c r="L6" s="567" t="s">
        <v>3305</v>
      </c>
      <c r="M6" s="568" t="s">
        <v>3306</v>
      </c>
      <c r="N6" s="567"/>
      <c r="O6" s="567"/>
      <c r="P6" s="567"/>
      <c r="Q6" s="567"/>
      <c r="R6" s="567"/>
      <c r="S6" s="567"/>
      <c r="T6" s="567"/>
      <c r="U6" s="567"/>
      <c r="V6" s="567"/>
      <c r="W6" s="567"/>
      <c r="X6" s="567" t="s">
        <v>3307</v>
      </c>
      <c r="Y6" s="567"/>
      <c r="Z6" s="567"/>
      <c r="AA6" s="567" t="s">
        <v>3297</v>
      </c>
      <c r="AB6" s="567" t="s">
        <v>3298</v>
      </c>
      <c r="AC6" s="567" t="s">
        <v>3298</v>
      </c>
      <c r="AD6" s="567" t="s">
        <v>3251</v>
      </c>
      <c r="AE6" s="567" t="s">
        <v>3252</v>
      </c>
      <c r="AF6" s="568"/>
      <c r="AG6" s="568"/>
      <c r="AH6" s="568" t="s">
        <v>3308</v>
      </c>
      <c r="AI6" s="568"/>
      <c r="AJ6" s="569" t="s">
        <v>3309</v>
      </c>
    </row>
    <row r="7" spans="1:38" ht="56">
      <c r="A7" s="255" t="s">
        <v>3012</v>
      </c>
      <c r="B7" s="566">
        <v>45659</v>
      </c>
      <c r="C7" s="567" t="s">
        <v>3286</v>
      </c>
      <c r="D7" s="567" t="s">
        <v>3301</v>
      </c>
      <c r="E7" s="567" t="s">
        <v>3310</v>
      </c>
      <c r="F7" s="567" t="s">
        <v>3311</v>
      </c>
      <c r="G7" s="567" t="s">
        <v>3290</v>
      </c>
      <c r="H7" s="567" t="s">
        <v>1937</v>
      </c>
      <c r="I7" s="568"/>
      <c r="J7" s="567" t="s">
        <v>3304</v>
      </c>
      <c r="K7" s="567"/>
      <c r="L7" s="567" t="s">
        <v>3305</v>
      </c>
      <c r="M7" s="568" t="s">
        <v>3312</v>
      </c>
      <c r="N7" s="567"/>
      <c r="O7" s="567" t="s">
        <v>3313</v>
      </c>
      <c r="P7" s="567" t="s">
        <v>3310</v>
      </c>
      <c r="Q7" s="567" t="s">
        <v>3314</v>
      </c>
      <c r="R7" s="567"/>
      <c r="S7" s="567"/>
      <c r="T7" s="567"/>
      <c r="U7" s="567"/>
      <c r="V7" s="567"/>
      <c r="W7" s="567"/>
      <c r="X7" s="567" t="s">
        <v>3315</v>
      </c>
      <c r="Y7" s="567"/>
      <c r="Z7" s="567"/>
      <c r="AA7" s="567" t="s">
        <v>3316</v>
      </c>
      <c r="AB7" s="567" t="s">
        <v>3317</v>
      </c>
      <c r="AC7" s="567" t="s">
        <v>3298</v>
      </c>
      <c r="AD7" s="567" t="s">
        <v>3251</v>
      </c>
      <c r="AE7" s="567" t="s">
        <v>3252</v>
      </c>
      <c r="AF7" s="568"/>
      <c r="AG7" s="568"/>
      <c r="AH7" s="568"/>
      <c r="AI7" s="568"/>
      <c r="AJ7" s="569" t="s">
        <v>3318</v>
      </c>
    </row>
    <row r="8" spans="1:38" ht="112">
      <c r="A8" s="255" t="s">
        <v>3014</v>
      </c>
      <c r="B8" s="566">
        <v>45661</v>
      </c>
      <c r="C8" s="567" t="s">
        <v>3286</v>
      </c>
      <c r="D8" s="567" t="s">
        <v>3301</v>
      </c>
      <c r="E8" s="567" t="s">
        <v>3319</v>
      </c>
      <c r="F8" s="567" t="s">
        <v>3320</v>
      </c>
      <c r="G8" s="567" t="s">
        <v>3321</v>
      </c>
      <c r="H8" s="567" t="s">
        <v>3322</v>
      </c>
      <c r="I8" s="568"/>
      <c r="J8" s="567" t="s">
        <v>3323</v>
      </c>
      <c r="K8" s="567"/>
      <c r="L8" s="567"/>
      <c r="M8" s="568"/>
      <c r="N8" s="567"/>
      <c r="O8" s="567" t="s">
        <v>3324</v>
      </c>
      <c r="P8" s="567" t="s">
        <v>3325</v>
      </c>
      <c r="Q8" s="567"/>
      <c r="R8" s="567"/>
      <c r="S8" s="567"/>
      <c r="T8" s="567"/>
      <c r="U8" s="567"/>
      <c r="V8" s="567"/>
      <c r="W8" s="567" t="s">
        <v>3326</v>
      </c>
      <c r="X8" s="567" t="s">
        <v>3327</v>
      </c>
      <c r="Y8" s="567"/>
      <c r="Z8" s="567" t="s">
        <v>3328</v>
      </c>
      <c r="AA8" s="567" t="s">
        <v>3329</v>
      </c>
      <c r="AB8" s="567" t="s">
        <v>3298</v>
      </c>
      <c r="AC8" s="567" t="s">
        <v>3330</v>
      </c>
      <c r="AD8" s="567" t="s">
        <v>3251</v>
      </c>
      <c r="AE8" s="567" t="s">
        <v>3252</v>
      </c>
      <c r="AF8" s="568" t="s">
        <v>3331</v>
      </c>
      <c r="AG8" s="568"/>
      <c r="AH8" s="568" t="s">
        <v>3332</v>
      </c>
      <c r="AI8" s="568"/>
      <c r="AJ8" s="569" t="s">
        <v>3333</v>
      </c>
    </row>
    <row r="9" spans="1:38">
      <c r="A9" s="255" t="s">
        <v>3016</v>
      </c>
      <c r="B9" s="566">
        <v>45296</v>
      </c>
      <c r="C9" s="567" t="s">
        <v>3334</v>
      </c>
      <c r="D9" s="567" t="s">
        <v>3335</v>
      </c>
      <c r="E9" s="567" t="s">
        <v>3336</v>
      </c>
      <c r="F9" s="567" t="s">
        <v>3337</v>
      </c>
      <c r="G9" s="567" t="s">
        <v>3338</v>
      </c>
      <c r="H9" s="567" t="s">
        <v>3339</v>
      </c>
      <c r="I9" s="568"/>
      <c r="J9" s="567" t="s">
        <v>3304</v>
      </c>
      <c r="K9" s="567" t="s">
        <v>3340</v>
      </c>
      <c r="L9" s="567" t="s">
        <v>3341</v>
      </c>
      <c r="M9" s="568" t="s">
        <v>3342</v>
      </c>
      <c r="N9" s="567" t="s">
        <v>3343</v>
      </c>
      <c r="O9" s="567" t="s">
        <v>3344</v>
      </c>
      <c r="P9" s="567" t="s">
        <v>3345</v>
      </c>
      <c r="Q9" s="567" t="s">
        <v>3265</v>
      </c>
      <c r="R9" s="567" t="s">
        <v>3346</v>
      </c>
      <c r="S9" s="567" t="s">
        <v>3346</v>
      </c>
      <c r="T9" s="567" t="s">
        <v>3342</v>
      </c>
      <c r="U9" s="567" t="s">
        <v>3238</v>
      </c>
      <c r="V9" s="567" t="s">
        <v>3265</v>
      </c>
      <c r="W9" s="567" t="s">
        <v>3347</v>
      </c>
      <c r="X9" s="567" t="s">
        <v>3275</v>
      </c>
      <c r="Y9" s="567"/>
      <c r="Z9" s="567" t="s">
        <v>3348</v>
      </c>
      <c r="AA9" s="567" t="s">
        <v>3349</v>
      </c>
      <c r="AB9" s="567" t="s">
        <v>3350</v>
      </c>
      <c r="AC9" s="567" t="s">
        <v>3351</v>
      </c>
      <c r="AD9" s="567" t="s">
        <v>3251</v>
      </c>
      <c r="AE9" s="567" t="s">
        <v>3252</v>
      </c>
      <c r="AF9" s="568"/>
      <c r="AG9" s="568" t="s">
        <v>3352</v>
      </c>
      <c r="AH9" s="568" t="s">
        <v>3353</v>
      </c>
      <c r="AI9" s="568"/>
      <c r="AJ9" s="569" t="s">
        <v>3354</v>
      </c>
    </row>
    <row r="10" spans="1:38" ht="28">
      <c r="A10" s="255" t="s">
        <v>3019</v>
      </c>
      <c r="B10" s="566">
        <v>45661</v>
      </c>
      <c r="C10" s="567" t="s">
        <v>3256</v>
      </c>
      <c r="D10" s="567" t="s">
        <v>3257</v>
      </c>
      <c r="E10" s="567" t="s">
        <v>3355</v>
      </c>
      <c r="F10" s="567">
        <v>21</v>
      </c>
      <c r="G10" s="567" t="s">
        <v>3356</v>
      </c>
      <c r="H10" s="567" t="s">
        <v>1943</v>
      </c>
      <c r="I10" s="568" t="s">
        <v>3357</v>
      </c>
      <c r="J10" s="567">
        <v>12</v>
      </c>
      <c r="K10" s="567" t="s">
        <v>3358</v>
      </c>
      <c r="L10" s="567">
        <v>2</v>
      </c>
      <c r="M10" s="568" t="s">
        <v>3359</v>
      </c>
      <c r="N10" s="567" t="s">
        <v>3358</v>
      </c>
      <c r="O10" s="567" t="s">
        <v>3360</v>
      </c>
      <c r="P10" s="567" t="s">
        <v>3268</v>
      </c>
      <c r="Q10" s="567" t="s">
        <v>3361</v>
      </c>
      <c r="R10" s="567" t="s">
        <v>3362</v>
      </c>
      <c r="S10" s="567" t="s">
        <v>3363</v>
      </c>
      <c r="T10" s="567" t="s">
        <v>3364</v>
      </c>
      <c r="U10" s="567" t="s">
        <v>3365</v>
      </c>
      <c r="V10" s="567" t="s">
        <v>3366</v>
      </c>
      <c r="W10" s="567" t="s">
        <v>3367</v>
      </c>
      <c r="X10" s="567" t="s">
        <v>3368</v>
      </c>
      <c r="Y10" s="567" t="s">
        <v>3342</v>
      </c>
      <c r="Z10" s="567" t="s">
        <v>3342</v>
      </c>
      <c r="AA10" s="567" t="s">
        <v>3278</v>
      </c>
      <c r="AB10" s="567" t="s">
        <v>3350</v>
      </c>
      <c r="AC10" s="567"/>
      <c r="AD10" s="567" t="s">
        <v>3281</v>
      </c>
      <c r="AE10" s="567" t="s">
        <v>3252</v>
      </c>
      <c r="AF10" s="568"/>
      <c r="AG10" s="568"/>
      <c r="AH10" s="568" t="s">
        <v>3369</v>
      </c>
      <c r="AI10" s="568"/>
      <c r="AJ10" s="569" t="s">
        <v>3370</v>
      </c>
    </row>
    <row r="11" spans="1:38" ht="112">
      <c r="A11" s="255" t="s">
        <v>3023</v>
      </c>
      <c r="B11" s="566">
        <v>45663</v>
      </c>
      <c r="C11" s="567" t="s">
        <v>3286</v>
      </c>
      <c r="D11" s="567" t="s">
        <v>3301</v>
      </c>
      <c r="E11" s="567" t="s">
        <v>3371</v>
      </c>
      <c r="F11" s="567" t="s">
        <v>3234</v>
      </c>
      <c r="G11" s="567" t="s">
        <v>3290</v>
      </c>
      <c r="H11" s="567" t="s">
        <v>1937</v>
      </c>
      <c r="I11" s="568"/>
      <c r="J11" s="567" t="s">
        <v>3291</v>
      </c>
      <c r="K11" s="567"/>
      <c r="L11" s="567" t="s">
        <v>3305</v>
      </c>
      <c r="M11" s="568" t="s">
        <v>3372</v>
      </c>
      <c r="N11" s="567"/>
      <c r="O11" s="567"/>
      <c r="P11" s="567"/>
      <c r="Q11" s="567" t="s">
        <v>3373</v>
      </c>
      <c r="R11" s="567"/>
      <c r="S11" s="567"/>
      <c r="T11" s="567"/>
      <c r="U11" s="567"/>
      <c r="V11" s="567" t="s">
        <v>3374</v>
      </c>
      <c r="W11" s="567"/>
      <c r="X11" s="567" t="s">
        <v>3307</v>
      </c>
      <c r="Y11" s="567"/>
      <c r="Z11" s="567" t="s">
        <v>3375</v>
      </c>
      <c r="AA11" s="567" t="s">
        <v>3316</v>
      </c>
      <c r="AB11" s="567" t="s">
        <v>3317</v>
      </c>
      <c r="AC11" s="567" t="s">
        <v>3317</v>
      </c>
      <c r="AD11" s="567" t="s">
        <v>3251</v>
      </c>
      <c r="AE11" s="567" t="s">
        <v>3252</v>
      </c>
      <c r="AF11" s="568"/>
      <c r="AG11" s="568"/>
      <c r="AH11" s="568"/>
      <c r="AI11" s="568"/>
      <c r="AJ11" s="569" t="s">
        <v>3376</v>
      </c>
    </row>
    <row r="12" spans="1:38" ht="70">
      <c r="A12" s="255" t="s">
        <v>3028</v>
      </c>
      <c r="B12" s="566">
        <v>45662</v>
      </c>
      <c r="C12" s="567" t="s">
        <v>3286</v>
      </c>
      <c r="D12" s="567" t="s">
        <v>3377</v>
      </c>
      <c r="E12" s="567" t="s">
        <v>3371</v>
      </c>
      <c r="F12" s="567" t="s">
        <v>3311</v>
      </c>
      <c r="G12" s="567" t="s">
        <v>3378</v>
      </c>
      <c r="H12" s="567" t="s">
        <v>3322</v>
      </c>
      <c r="I12" s="568"/>
      <c r="J12" s="567"/>
      <c r="K12" s="567"/>
      <c r="L12" s="567"/>
      <c r="M12" s="568"/>
      <c r="N12" s="567"/>
      <c r="O12" s="567"/>
      <c r="P12" s="567"/>
      <c r="Q12" s="567"/>
      <c r="R12" s="567"/>
      <c r="S12" s="567"/>
      <c r="T12" s="567"/>
      <c r="U12" s="567"/>
      <c r="V12" s="567"/>
      <c r="W12" s="567"/>
      <c r="X12" s="567"/>
      <c r="Y12" s="567"/>
      <c r="Z12" s="567"/>
      <c r="AA12" s="567"/>
      <c r="AB12" s="567"/>
      <c r="AC12" s="567"/>
      <c r="AD12" s="567"/>
      <c r="AE12" s="567"/>
      <c r="AF12" s="568"/>
      <c r="AG12" s="568"/>
      <c r="AH12" s="568"/>
      <c r="AI12" s="568"/>
      <c r="AJ12" s="569" t="s">
        <v>3379</v>
      </c>
    </row>
    <row r="13" spans="1:38" ht="168">
      <c r="A13" s="255" t="s">
        <v>3031</v>
      </c>
      <c r="B13" s="566">
        <v>45664</v>
      </c>
      <c r="C13" s="567" t="s">
        <v>3286</v>
      </c>
      <c r="D13" s="567" t="s">
        <v>3380</v>
      </c>
      <c r="E13" s="567" t="s">
        <v>3381</v>
      </c>
      <c r="F13" s="567" t="s">
        <v>3303</v>
      </c>
      <c r="G13" s="567" t="s">
        <v>1945</v>
      </c>
      <c r="H13" s="567" t="s">
        <v>1943</v>
      </c>
      <c r="I13" s="568"/>
      <c r="J13" s="567" t="s">
        <v>3304</v>
      </c>
      <c r="K13" s="567"/>
      <c r="L13" s="567" t="s">
        <v>3382</v>
      </c>
      <c r="M13" s="568" t="s">
        <v>3383</v>
      </c>
      <c r="N13" s="567" t="s">
        <v>3384</v>
      </c>
      <c r="O13" s="567" t="s">
        <v>3385</v>
      </c>
      <c r="P13" s="567" t="s">
        <v>3386</v>
      </c>
      <c r="Q13" s="567" t="s">
        <v>3387</v>
      </c>
      <c r="R13" s="567" t="s">
        <v>3346</v>
      </c>
      <c r="S13" s="567" t="s">
        <v>3346</v>
      </c>
      <c r="T13" s="567"/>
      <c r="U13" s="567" t="s">
        <v>3244</v>
      </c>
      <c r="V13" s="567" t="s">
        <v>3238</v>
      </c>
      <c r="W13" s="567" t="s">
        <v>3388</v>
      </c>
      <c r="X13" s="567" t="s">
        <v>3315</v>
      </c>
      <c r="Y13" s="567"/>
      <c r="Z13" s="567" t="s">
        <v>3389</v>
      </c>
      <c r="AA13" s="567" t="s">
        <v>3329</v>
      </c>
      <c r="AB13" s="567" t="s">
        <v>3298</v>
      </c>
      <c r="AC13" s="567" t="s">
        <v>3298</v>
      </c>
      <c r="AD13" s="567" t="s">
        <v>3251</v>
      </c>
      <c r="AE13" s="567" t="s">
        <v>3252</v>
      </c>
      <c r="AF13" s="568"/>
      <c r="AG13" s="568"/>
      <c r="AH13" s="568" t="s">
        <v>3390</v>
      </c>
      <c r="AI13" s="568"/>
      <c r="AJ13" s="569" t="s">
        <v>3391</v>
      </c>
    </row>
    <row r="14" spans="1:38">
      <c r="A14" s="255" t="s">
        <v>3034</v>
      </c>
      <c r="B14" s="567"/>
      <c r="C14" s="567"/>
      <c r="D14" s="567"/>
      <c r="E14" s="567"/>
      <c r="F14" s="567"/>
      <c r="G14" s="567"/>
      <c r="H14" s="567"/>
      <c r="I14" s="568"/>
      <c r="J14" s="567"/>
      <c r="K14" s="567"/>
      <c r="L14" s="567"/>
      <c r="M14" s="568"/>
      <c r="N14" s="567"/>
      <c r="O14" s="567"/>
      <c r="P14" s="567"/>
      <c r="Q14" s="567"/>
      <c r="R14" s="567"/>
      <c r="S14" s="567"/>
      <c r="T14" s="567"/>
      <c r="U14" s="567"/>
      <c r="V14" s="567"/>
      <c r="W14" s="567"/>
      <c r="X14" s="567"/>
      <c r="Y14" s="567"/>
      <c r="Z14" s="567"/>
      <c r="AA14" s="567"/>
      <c r="AB14" s="567"/>
      <c r="AC14" s="567"/>
      <c r="AD14" s="567"/>
      <c r="AE14" s="567"/>
      <c r="AF14" s="568"/>
      <c r="AG14" s="568"/>
      <c r="AH14" s="568"/>
      <c r="AI14" s="568"/>
      <c r="AJ14" s="569"/>
    </row>
    <row r="15" spans="1:38" ht="70">
      <c r="A15" s="255" t="s">
        <v>3036</v>
      </c>
      <c r="B15" s="566">
        <v>45665</v>
      </c>
      <c r="C15" s="567" t="s">
        <v>3286</v>
      </c>
      <c r="D15" s="567" t="s">
        <v>3377</v>
      </c>
      <c r="E15" s="567" t="s">
        <v>3319</v>
      </c>
      <c r="F15" s="567" t="s">
        <v>3392</v>
      </c>
      <c r="G15" s="567" t="s">
        <v>3338</v>
      </c>
      <c r="H15" s="567" t="s">
        <v>1943</v>
      </c>
      <c r="I15" s="568"/>
      <c r="J15" s="567" t="s">
        <v>3304</v>
      </c>
      <c r="K15" s="567"/>
      <c r="L15" s="567" t="s">
        <v>3305</v>
      </c>
      <c r="M15" s="568"/>
      <c r="N15" s="567"/>
      <c r="O15" s="567"/>
      <c r="P15" s="567"/>
      <c r="Q15" s="567" t="s">
        <v>3244</v>
      </c>
      <c r="R15" s="567" t="s">
        <v>3346</v>
      </c>
      <c r="S15" s="567" t="s">
        <v>3346</v>
      </c>
      <c r="T15" s="567" t="s">
        <v>3393</v>
      </c>
      <c r="U15" s="567" t="s">
        <v>3394</v>
      </c>
      <c r="V15" s="567" t="s">
        <v>3238</v>
      </c>
      <c r="W15" s="567"/>
      <c r="X15" s="567" t="s">
        <v>3327</v>
      </c>
      <c r="Y15" s="567"/>
      <c r="Z15" s="567" t="s">
        <v>3395</v>
      </c>
      <c r="AA15" s="567" t="s">
        <v>3329</v>
      </c>
      <c r="AB15" s="567" t="s">
        <v>3298</v>
      </c>
      <c r="AC15" s="567" t="s">
        <v>3298</v>
      </c>
      <c r="AD15" s="567" t="s">
        <v>3251</v>
      </c>
      <c r="AE15" s="567" t="s">
        <v>3252</v>
      </c>
      <c r="AF15" s="568" t="s">
        <v>3389</v>
      </c>
      <c r="AG15" s="568"/>
      <c r="AH15" s="568"/>
      <c r="AI15" s="568"/>
      <c r="AJ15" s="569" t="s">
        <v>3396</v>
      </c>
    </row>
    <row r="16" spans="1:38" ht="70">
      <c r="A16" s="255" t="s">
        <v>3040</v>
      </c>
      <c r="B16" s="566">
        <v>45665</v>
      </c>
      <c r="C16" s="567" t="s">
        <v>3286</v>
      </c>
      <c r="D16" s="567" t="s">
        <v>3380</v>
      </c>
      <c r="E16" s="567" t="s">
        <v>3386</v>
      </c>
      <c r="F16" s="567" t="s">
        <v>3397</v>
      </c>
      <c r="G16" s="567" t="s">
        <v>3338</v>
      </c>
      <c r="H16" s="567" t="s">
        <v>1943</v>
      </c>
      <c r="I16" s="568"/>
      <c r="J16" s="567" t="s">
        <v>3304</v>
      </c>
      <c r="K16" s="567"/>
      <c r="L16" s="567" t="s">
        <v>3305</v>
      </c>
      <c r="M16" s="568"/>
      <c r="N16" s="567"/>
      <c r="O16" s="567" t="s">
        <v>3313</v>
      </c>
      <c r="P16" s="567" t="s">
        <v>3386</v>
      </c>
      <c r="Q16" s="567" t="s">
        <v>3244</v>
      </c>
      <c r="R16" s="567" t="s">
        <v>3346</v>
      </c>
      <c r="S16" s="567" t="s">
        <v>3346</v>
      </c>
      <c r="T16" s="567" t="s">
        <v>3241</v>
      </c>
      <c r="U16" s="567" t="s">
        <v>3398</v>
      </c>
      <c r="V16" s="567" t="s">
        <v>3399</v>
      </c>
      <c r="W16" s="567"/>
      <c r="X16" s="567" t="s">
        <v>3327</v>
      </c>
      <c r="Y16" s="567"/>
      <c r="Z16" s="567" t="s">
        <v>3400</v>
      </c>
      <c r="AA16" s="567" t="s">
        <v>3329</v>
      </c>
      <c r="AB16" s="567" t="s">
        <v>3298</v>
      </c>
      <c r="AC16" s="567" t="s">
        <v>3298</v>
      </c>
      <c r="AD16" s="567" t="s">
        <v>3251</v>
      </c>
      <c r="AE16" s="567" t="s">
        <v>3252</v>
      </c>
      <c r="AF16" s="568"/>
      <c r="AG16" s="568"/>
      <c r="AH16" s="568"/>
      <c r="AI16" s="568"/>
      <c r="AJ16" s="569" t="s">
        <v>3401</v>
      </c>
    </row>
    <row r="17" spans="1:36" ht="56">
      <c r="A17" s="255" t="s">
        <v>3042</v>
      </c>
      <c r="B17" s="566">
        <v>45666</v>
      </c>
      <c r="C17" s="567" t="s">
        <v>3286</v>
      </c>
      <c r="D17" s="567" t="s">
        <v>3402</v>
      </c>
      <c r="E17" s="567" t="s">
        <v>3403</v>
      </c>
      <c r="F17" s="567" t="s">
        <v>3303</v>
      </c>
      <c r="G17" s="567" t="s">
        <v>3404</v>
      </c>
      <c r="H17" s="567" t="s">
        <v>1937</v>
      </c>
      <c r="I17" s="568"/>
      <c r="J17" s="567" t="s">
        <v>3304</v>
      </c>
      <c r="K17" s="567"/>
      <c r="L17" s="567" t="s">
        <v>3382</v>
      </c>
      <c r="M17" s="568"/>
      <c r="N17" s="567"/>
      <c r="O17" s="567"/>
      <c r="P17" s="567"/>
      <c r="Q17" s="567" t="s">
        <v>3244</v>
      </c>
      <c r="R17" s="567"/>
      <c r="S17" s="567"/>
      <c r="T17" s="567"/>
      <c r="U17" s="567" t="s">
        <v>3244</v>
      </c>
      <c r="V17" s="567" t="s">
        <v>3238</v>
      </c>
      <c r="W17" s="567"/>
      <c r="X17" s="567" t="s">
        <v>3327</v>
      </c>
      <c r="Y17" s="567"/>
      <c r="Z17" s="567" t="s">
        <v>3405</v>
      </c>
      <c r="AA17" s="567" t="s">
        <v>3406</v>
      </c>
      <c r="AB17" s="567" t="s">
        <v>3298</v>
      </c>
      <c r="AC17" s="567" t="s">
        <v>3298</v>
      </c>
      <c r="AD17" s="567" t="s">
        <v>3251</v>
      </c>
      <c r="AE17" s="567" t="s">
        <v>3252</v>
      </c>
      <c r="AF17" s="568"/>
      <c r="AG17" s="568"/>
      <c r="AH17" s="568"/>
      <c r="AI17" s="568"/>
      <c r="AJ17" s="569" t="s">
        <v>3407</v>
      </c>
    </row>
    <row r="18" spans="1:36" ht="84">
      <c r="A18" s="255" t="s">
        <v>3043</v>
      </c>
      <c r="B18" s="566">
        <v>45666</v>
      </c>
      <c r="C18" s="567" t="s">
        <v>3286</v>
      </c>
      <c r="D18" s="567" t="s">
        <v>3402</v>
      </c>
      <c r="E18" s="567" t="s">
        <v>3403</v>
      </c>
      <c r="F18" s="567" t="s">
        <v>3303</v>
      </c>
      <c r="G18" s="567" t="s">
        <v>3408</v>
      </c>
      <c r="H18" s="567" t="s">
        <v>3409</v>
      </c>
      <c r="I18" s="568"/>
      <c r="J18" s="567" t="s">
        <v>3304</v>
      </c>
      <c r="K18" s="567"/>
      <c r="L18" s="567" t="s">
        <v>3382</v>
      </c>
      <c r="M18" s="568"/>
      <c r="N18" s="567"/>
      <c r="O18" s="567"/>
      <c r="P18" s="567"/>
      <c r="Q18" s="567"/>
      <c r="R18" s="567"/>
      <c r="S18" s="567"/>
      <c r="T18" s="567"/>
      <c r="U18" s="567"/>
      <c r="V18" s="567" t="s">
        <v>3244</v>
      </c>
      <c r="W18" s="567"/>
      <c r="X18" s="567" t="s">
        <v>3327</v>
      </c>
      <c r="Y18" s="567" t="s">
        <v>3410</v>
      </c>
      <c r="Z18" s="567" t="s">
        <v>3400</v>
      </c>
      <c r="AA18" s="567" t="s">
        <v>3316</v>
      </c>
      <c r="AB18" s="567" t="s">
        <v>3298</v>
      </c>
      <c r="AC18" s="567" t="s">
        <v>3298</v>
      </c>
      <c r="AD18" s="567" t="s">
        <v>3251</v>
      </c>
      <c r="AE18" s="567" t="s">
        <v>3252</v>
      </c>
      <c r="AF18" s="568"/>
      <c r="AG18" s="568"/>
      <c r="AH18" s="568"/>
      <c r="AI18" s="568"/>
      <c r="AJ18" s="569" t="s">
        <v>3411</v>
      </c>
    </row>
    <row r="19" spans="1:36" ht="98">
      <c r="A19" s="255" t="s">
        <v>3046</v>
      </c>
      <c r="B19" s="566">
        <v>45666</v>
      </c>
      <c r="C19" s="567" t="s">
        <v>3286</v>
      </c>
      <c r="D19" s="567" t="s">
        <v>3402</v>
      </c>
      <c r="E19" s="567" t="s">
        <v>3412</v>
      </c>
      <c r="F19" s="567" t="s">
        <v>3303</v>
      </c>
      <c r="G19" s="567" t="s">
        <v>3413</v>
      </c>
      <c r="H19" s="570">
        <v>1.6</v>
      </c>
      <c r="I19" s="568"/>
      <c r="J19" s="567" t="s">
        <v>3304</v>
      </c>
      <c r="K19" s="567"/>
      <c r="L19" s="567"/>
      <c r="M19" s="568"/>
      <c r="N19" s="567"/>
      <c r="O19" s="567"/>
      <c r="P19" s="567" t="s">
        <v>3414</v>
      </c>
      <c r="Q19" s="567" t="s">
        <v>3244</v>
      </c>
      <c r="R19" s="567"/>
      <c r="S19" s="567"/>
      <c r="T19" s="567"/>
      <c r="U19" s="567" t="s">
        <v>3415</v>
      </c>
      <c r="V19" s="567" t="s">
        <v>3244</v>
      </c>
      <c r="W19" s="567"/>
      <c r="X19" s="567" t="s">
        <v>3327</v>
      </c>
      <c r="Y19" s="567" t="s">
        <v>3416</v>
      </c>
      <c r="Z19" s="567"/>
      <c r="AA19" s="567" t="s">
        <v>3297</v>
      </c>
      <c r="AB19" s="567" t="s">
        <v>3298</v>
      </c>
      <c r="AC19" s="567" t="s">
        <v>3298</v>
      </c>
      <c r="AD19" s="567" t="s">
        <v>3251</v>
      </c>
      <c r="AE19" s="567" t="s">
        <v>3252</v>
      </c>
      <c r="AF19" s="568" t="s">
        <v>3417</v>
      </c>
      <c r="AG19" s="568"/>
      <c r="AH19" s="568"/>
      <c r="AI19" s="568"/>
      <c r="AJ19" s="569" t="s">
        <v>3418</v>
      </c>
    </row>
    <row r="20" spans="1:36" ht="56">
      <c r="A20" s="255" t="s">
        <v>3047</v>
      </c>
      <c r="B20" s="566">
        <v>45667</v>
      </c>
      <c r="C20" s="567" t="s">
        <v>3334</v>
      </c>
      <c r="D20" s="567" t="s">
        <v>3419</v>
      </c>
      <c r="E20" s="567" t="s">
        <v>3420</v>
      </c>
      <c r="F20" s="567" t="s">
        <v>3421</v>
      </c>
      <c r="G20" s="567" t="s">
        <v>1945</v>
      </c>
      <c r="H20" s="567" t="s">
        <v>1943</v>
      </c>
      <c r="I20" s="568"/>
      <c r="J20" s="567" t="s">
        <v>2454</v>
      </c>
      <c r="K20" s="567"/>
      <c r="L20" s="567" t="s">
        <v>3305</v>
      </c>
      <c r="M20" s="568" t="s">
        <v>3422</v>
      </c>
      <c r="N20" s="567" t="s">
        <v>3384</v>
      </c>
      <c r="O20" s="567"/>
      <c r="P20" s="567" t="s">
        <v>3386</v>
      </c>
      <c r="Q20" s="567" t="s">
        <v>3423</v>
      </c>
      <c r="R20" s="567" t="s">
        <v>3346</v>
      </c>
      <c r="S20" s="567" t="s">
        <v>3424</v>
      </c>
      <c r="T20" s="567" t="s">
        <v>3342</v>
      </c>
      <c r="U20" s="567" t="s">
        <v>3425</v>
      </c>
      <c r="V20" s="567" t="s">
        <v>3244</v>
      </c>
      <c r="W20" s="567" t="s">
        <v>3347</v>
      </c>
      <c r="X20" s="567" t="s">
        <v>3265</v>
      </c>
      <c r="Y20" s="567"/>
      <c r="Z20" s="567" t="s">
        <v>3426</v>
      </c>
      <c r="AA20" s="567"/>
      <c r="AB20" s="567" t="s">
        <v>3350</v>
      </c>
      <c r="AC20" s="567"/>
      <c r="AD20" s="567" t="s">
        <v>3251</v>
      </c>
      <c r="AE20" s="567" t="s">
        <v>3252</v>
      </c>
      <c r="AF20" s="568"/>
      <c r="AG20" s="568" t="s">
        <v>3427</v>
      </c>
      <c r="AH20" s="568" t="s">
        <v>3428</v>
      </c>
      <c r="AI20" s="568"/>
      <c r="AJ20" s="569" t="s">
        <v>3429</v>
      </c>
    </row>
    <row r="21" spans="1:36" ht="126">
      <c r="A21" s="255" t="s">
        <v>3049</v>
      </c>
      <c r="B21" s="566">
        <v>45667</v>
      </c>
      <c r="C21" s="567" t="s">
        <v>3286</v>
      </c>
      <c r="D21" s="567" t="s">
        <v>3380</v>
      </c>
      <c r="E21" s="567" t="s">
        <v>3430</v>
      </c>
      <c r="F21" s="567" t="s">
        <v>3392</v>
      </c>
      <c r="G21" s="567" t="s">
        <v>3338</v>
      </c>
      <c r="H21" s="567" t="s">
        <v>1943</v>
      </c>
      <c r="I21" s="568"/>
      <c r="J21" s="567" t="s">
        <v>3291</v>
      </c>
      <c r="K21" s="567"/>
      <c r="L21" s="567" t="s">
        <v>3305</v>
      </c>
      <c r="M21" s="568" t="s">
        <v>3431</v>
      </c>
      <c r="N21" s="567" t="s">
        <v>3432</v>
      </c>
      <c r="O21" s="567"/>
      <c r="P21" s="567"/>
      <c r="Q21" s="567"/>
      <c r="R21" s="567"/>
      <c r="S21" s="567"/>
      <c r="T21" s="567"/>
      <c r="U21" s="567"/>
      <c r="V21" s="567"/>
      <c r="W21" s="567"/>
      <c r="X21" s="567" t="s">
        <v>3296</v>
      </c>
      <c r="Y21" s="567"/>
      <c r="Z21" s="567" t="s">
        <v>3389</v>
      </c>
      <c r="AA21" s="567" t="s">
        <v>3316</v>
      </c>
      <c r="AB21" s="567" t="s">
        <v>3317</v>
      </c>
      <c r="AC21" s="567" t="s">
        <v>3298</v>
      </c>
      <c r="AD21" s="567" t="s">
        <v>3251</v>
      </c>
      <c r="AE21" s="567" t="s">
        <v>3252</v>
      </c>
      <c r="AF21" s="568"/>
      <c r="AG21" s="568"/>
      <c r="AH21" s="568" t="s">
        <v>3353</v>
      </c>
      <c r="AI21" s="568"/>
      <c r="AJ21" s="569" t="s">
        <v>3433</v>
      </c>
    </row>
    <row r="22" spans="1:36" ht="112">
      <c r="A22" s="255" t="s">
        <v>3051</v>
      </c>
      <c r="B22" s="566">
        <v>45668</v>
      </c>
      <c r="C22" s="567" t="s">
        <v>3286</v>
      </c>
      <c r="D22" s="567" t="s">
        <v>3434</v>
      </c>
      <c r="E22" s="567" t="s">
        <v>3319</v>
      </c>
      <c r="F22" s="567" t="s">
        <v>3303</v>
      </c>
      <c r="G22" s="567" t="s">
        <v>3435</v>
      </c>
      <c r="H22" s="567" t="s">
        <v>1937</v>
      </c>
      <c r="I22" s="568"/>
      <c r="J22" s="567" t="s">
        <v>3436</v>
      </c>
      <c r="K22" s="567"/>
      <c r="L22" s="567" t="s">
        <v>3382</v>
      </c>
      <c r="M22" s="568" t="s">
        <v>3437</v>
      </c>
      <c r="N22" s="567"/>
      <c r="O22" s="567"/>
      <c r="P22" s="567"/>
      <c r="Q22" s="567"/>
      <c r="R22" s="567"/>
      <c r="S22" s="567"/>
      <c r="T22" s="567"/>
      <c r="U22" s="567"/>
      <c r="V22" s="567"/>
      <c r="W22" s="567"/>
      <c r="X22" s="567" t="s">
        <v>3315</v>
      </c>
      <c r="Y22" s="567" t="s">
        <v>3438</v>
      </c>
      <c r="Z22" s="567" t="s">
        <v>3400</v>
      </c>
      <c r="AA22" s="567" t="s">
        <v>3439</v>
      </c>
      <c r="AB22" s="567" t="s">
        <v>3298</v>
      </c>
      <c r="AC22" s="567" t="s">
        <v>3440</v>
      </c>
      <c r="AD22" s="567" t="s">
        <v>3251</v>
      </c>
      <c r="AE22" s="567" t="s">
        <v>3252</v>
      </c>
      <c r="AF22" s="568" t="s">
        <v>3441</v>
      </c>
      <c r="AG22" s="568"/>
      <c r="AH22" s="568"/>
      <c r="AI22" s="568"/>
      <c r="AJ22" s="569" t="s">
        <v>3442</v>
      </c>
    </row>
    <row r="23" spans="1:36" ht="224">
      <c r="A23" s="255" t="s">
        <v>3054</v>
      </c>
      <c r="B23" s="566">
        <v>45669</v>
      </c>
      <c r="C23" s="567" t="s">
        <v>3286</v>
      </c>
      <c r="D23" s="567" t="s">
        <v>3402</v>
      </c>
      <c r="E23" s="567" t="s">
        <v>3443</v>
      </c>
      <c r="F23" s="567" t="s">
        <v>3303</v>
      </c>
      <c r="G23" s="567" t="s">
        <v>3444</v>
      </c>
      <c r="H23" s="570">
        <v>2.1</v>
      </c>
      <c r="I23" s="568"/>
      <c r="J23" s="567" t="s">
        <v>3304</v>
      </c>
      <c r="K23" s="567"/>
      <c r="L23" s="567"/>
      <c r="M23" s="568"/>
      <c r="N23" s="567"/>
      <c r="O23" s="567"/>
      <c r="P23" s="567"/>
      <c r="Q23" s="567"/>
      <c r="R23" s="567"/>
      <c r="S23" s="567"/>
      <c r="T23" s="567"/>
      <c r="U23" s="567"/>
      <c r="V23" s="567"/>
      <c r="W23" s="567"/>
      <c r="X23" s="567" t="s">
        <v>3327</v>
      </c>
      <c r="Y23" s="567" t="s">
        <v>3445</v>
      </c>
      <c r="Z23" s="567"/>
      <c r="AA23" s="567" t="s">
        <v>3297</v>
      </c>
      <c r="AB23" s="567" t="s">
        <v>3298</v>
      </c>
      <c r="AC23" s="567" t="s">
        <v>3298</v>
      </c>
      <c r="AD23" s="567" t="s">
        <v>3251</v>
      </c>
      <c r="AE23" s="567" t="s">
        <v>3252</v>
      </c>
      <c r="AF23" s="568"/>
      <c r="AG23" s="568"/>
      <c r="AH23" s="568" t="s">
        <v>3446</v>
      </c>
      <c r="AI23" s="568"/>
      <c r="AJ23" s="569" t="s">
        <v>3447</v>
      </c>
    </row>
    <row r="24" spans="1:36" ht="42">
      <c r="A24" s="255" t="s">
        <v>3055</v>
      </c>
      <c r="B24" s="566">
        <v>45670</v>
      </c>
      <c r="C24" s="567" t="s">
        <v>3334</v>
      </c>
      <c r="D24" s="567" t="s">
        <v>3448</v>
      </c>
      <c r="E24" s="567" t="s">
        <v>3449</v>
      </c>
      <c r="F24" s="567" t="s">
        <v>3311</v>
      </c>
      <c r="G24" s="567" t="s">
        <v>3450</v>
      </c>
      <c r="H24" s="567" t="s">
        <v>1937</v>
      </c>
      <c r="I24" s="568"/>
      <c r="J24" s="567" t="s">
        <v>3304</v>
      </c>
      <c r="K24" s="567"/>
      <c r="L24" s="567" t="s">
        <v>3239</v>
      </c>
      <c r="M24" s="568" t="s">
        <v>3451</v>
      </c>
      <c r="N24" s="567" t="s">
        <v>3342</v>
      </c>
      <c r="O24" s="567" t="s">
        <v>3452</v>
      </c>
      <c r="P24" s="567" t="s">
        <v>3414</v>
      </c>
      <c r="Q24" s="567" t="s">
        <v>3453</v>
      </c>
      <c r="R24" s="567"/>
      <c r="S24" s="567"/>
      <c r="T24" s="567"/>
      <c r="U24" s="567" t="s">
        <v>3454</v>
      </c>
      <c r="V24" s="567" t="s">
        <v>3265</v>
      </c>
      <c r="W24" s="567" t="s">
        <v>3347</v>
      </c>
      <c r="X24" s="567" t="s">
        <v>3455</v>
      </c>
      <c r="Y24" s="567" t="s">
        <v>3456</v>
      </c>
      <c r="Z24" s="567" t="s">
        <v>3426</v>
      </c>
      <c r="AA24" s="567"/>
      <c r="AB24" s="567" t="s">
        <v>3298</v>
      </c>
      <c r="AC24" s="567" t="s">
        <v>3457</v>
      </c>
      <c r="AD24" s="567" t="s">
        <v>3251</v>
      </c>
      <c r="AE24" s="567" t="s">
        <v>3252</v>
      </c>
      <c r="AF24" s="568"/>
      <c r="AG24" s="568" t="s">
        <v>3458</v>
      </c>
      <c r="AH24" s="568" t="s">
        <v>3459</v>
      </c>
      <c r="AI24" s="568" t="s">
        <v>3460</v>
      </c>
      <c r="AJ24" s="569" t="s">
        <v>3461</v>
      </c>
    </row>
    <row r="25" spans="1:36" ht="98">
      <c r="A25" s="255" t="s">
        <v>3056</v>
      </c>
      <c r="B25" s="566">
        <v>45670</v>
      </c>
      <c r="C25" s="567" t="s">
        <v>3286</v>
      </c>
      <c r="D25" s="567" t="s">
        <v>3377</v>
      </c>
      <c r="E25" s="567" t="s">
        <v>3462</v>
      </c>
      <c r="F25" s="567" t="s">
        <v>3463</v>
      </c>
      <c r="G25" s="567" t="s">
        <v>3338</v>
      </c>
      <c r="H25" s="567" t="s">
        <v>1943</v>
      </c>
      <c r="I25" s="568"/>
      <c r="J25" s="567" t="s">
        <v>3291</v>
      </c>
      <c r="K25" s="567"/>
      <c r="L25" s="567" t="s">
        <v>3305</v>
      </c>
      <c r="M25" s="568" t="s">
        <v>3464</v>
      </c>
      <c r="N25" s="567"/>
      <c r="O25" s="567" t="s">
        <v>3313</v>
      </c>
      <c r="P25" s="567" t="s">
        <v>3386</v>
      </c>
      <c r="Q25" s="567" t="s">
        <v>3387</v>
      </c>
      <c r="R25" s="567" t="s">
        <v>3346</v>
      </c>
      <c r="S25" s="567" t="s">
        <v>3346</v>
      </c>
      <c r="T25" s="567"/>
      <c r="U25" s="567" t="s">
        <v>3465</v>
      </c>
      <c r="V25" s="567" t="s">
        <v>3244</v>
      </c>
      <c r="W25" s="567"/>
      <c r="X25" s="567" t="s">
        <v>3315</v>
      </c>
      <c r="Y25" s="567"/>
      <c r="Z25" s="567" t="s">
        <v>3466</v>
      </c>
      <c r="AA25" s="567" t="s">
        <v>3316</v>
      </c>
      <c r="AB25" s="567" t="s">
        <v>3317</v>
      </c>
      <c r="AC25" s="567" t="s">
        <v>3317</v>
      </c>
      <c r="AD25" s="567" t="s">
        <v>3251</v>
      </c>
      <c r="AE25" s="567" t="s">
        <v>3252</v>
      </c>
      <c r="AF25" s="568" t="s">
        <v>3467</v>
      </c>
      <c r="AG25" s="568"/>
      <c r="AH25" s="568" t="s">
        <v>3468</v>
      </c>
      <c r="AI25" s="568"/>
      <c r="AJ25" s="569" t="s">
        <v>3469</v>
      </c>
    </row>
    <row r="26" spans="1:36" ht="98">
      <c r="A26" s="255" t="s">
        <v>3059</v>
      </c>
      <c r="B26" s="566">
        <v>45670</v>
      </c>
      <c r="C26" s="567" t="s">
        <v>3286</v>
      </c>
      <c r="D26" s="567" t="s">
        <v>3470</v>
      </c>
      <c r="E26" s="567" t="s">
        <v>3471</v>
      </c>
      <c r="F26" s="567" t="s">
        <v>3472</v>
      </c>
      <c r="G26" s="567" t="s">
        <v>3435</v>
      </c>
      <c r="H26" s="567" t="s">
        <v>1937</v>
      </c>
      <c r="I26" s="568"/>
      <c r="J26" s="567" t="s">
        <v>3473</v>
      </c>
      <c r="K26" s="567"/>
      <c r="L26" s="567" t="s">
        <v>3239</v>
      </c>
      <c r="M26" s="568" t="s">
        <v>3474</v>
      </c>
      <c r="N26" s="567"/>
      <c r="O26" s="567"/>
      <c r="P26" s="567"/>
      <c r="Q26" s="567" t="s">
        <v>3244</v>
      </c>
      <c r="R26" s="567"/>
      <c r="S26" s="567"/>
      <c r="T26" s="567"/>
      <c r="U26" s="567" t="s">
        <v>3465</v>
      </c>
      <c r="V26" s="567"/>
      <c r="W26" s="567"/>
      <c r="X26" s="567" t="s">
        <v>3307</v>
      </c>
      <c r="Y26" s="567" t="s">
        <v>3416</v>
      </c>
      <c r="Z26" s="567" t="s">
        <v>3400</v>
      </c>
      <c r="AA26" s="567" t="s">
        <v>3439</v>
      </c>
      <c r="AB26" s="567" t="s">
        <v>3298</v>
      </c>
      <c r="AC26" s="567" t="s">
        <v>3298</v>
      </c>
      <c r="AD26" s="567" t="s">
        <v>3251</v>
      </c>
      <c r="AE26" s="567" t="s">
        <v>3252</v>
      </c>
      <c r="AF26" s="568"/>
      <c r="AG26" s="568"/>
      <c r="AH26" s="568" t="s">
        <v>3475</v>
      </c>
      <c r="AI26" s="568"/>
      <c r="AJ26" s="569" t="s">
        <v>3476</v>
      </c>
    </row>
    <row r="27" spans="1:36" ht="112">
      <c r="A27" s="255" t="s">
        <v>3062</v>
      </c>
      <c r="B27" s="566">
        <v>45669</v>
      </c>
      <c r="C27" s="567" t="s">
        <v>3286</v>
      </c>
      <c r="D27" s="567" t="s">
        <v>3477</v>
      </c>
      <c r="E27" s="567" t="s">
        <v>3478</v>
      </c>
      <c r="F27" s="567" t="s">
        <v>3479</v>
      </c>
      <c r="G27" s="567" t="s">
        <v>3480</v>
      </c>
      <c r="H27" s="567" t="s">
        <v>3481</v>
      </c>
      <c r="I27" s="568"/>
      <c r="J27" s="567" t="s">
        <v>3482</v>
      </c>
      <c r="K27" s="567"/>
      <c r="L27" s="567" t="s">
        <v>3382</v>
      </c>
      <c r="M27" s="568"/>
      <c r="N27" s="567"/>
      <c r="O27" s="567" t="s">
        <v>3483</v>
      </c>
      <c r="P27" s="567" t="s">
        <v>3484</v>
      </c>
      <c r="Q27" s="567"/>
      <c r="R27" s="567"/>
      <c r="S27" s="567"/>
      <c r="T27" s="567"/>
      <c r="U27" s="567" t="s">
        <v>3387</v>
      </c>
      <c r="V27" s="567" t="s">
        <v>3244</v>
      </c>
      <c r="W27" s="567"/>
      <c r="X27" s="567" t="s">
        <v>3327</v>
      </c>
      <c r="Y27" s="567"/>
      <c r="Z27" s="567" t="s">
        <v>3485</v>
      </c>
      <c r="AA27" s="567" t="s">
        <v>3329</v>
      </c>
      <c r="AB27" s="567" t="s">
        <v>3298</v>
      </c>
      <c r="AC27" s="567" t="s">
        <v>3298</v>
      </c>
      <c r="AD27" s="567" t="s">
        <v>3251</v>
      </c>
      <c r="AE27" s="567" t="s">
        <v>3252</v>
      </c>
      <c r="AF27" s="568" t="s">
        <v>3486</v>
      </c>
      <c r="AG27" s="568"/>
      <c r="AH27" s="568"/>
      <c r="AI27" s="568"/>
      <c r="AJ27" s="569" t="s">
        <v>3487</v>
      </c>
    </row>
    <row r="28" spans="1:36" ht="84">
      <c r="A28" s="255" t="s">
        <v>3064</v>
      </c>
      <c r="B28" s="566">
        <v>45669</v>
      </c>
      <c r="C28" s="567" t="s">
        <v>3286</v>
      </c>
      <c r="D28" s="567" t="s">
        <v>3488</v>
      </c>
      <c r="E28" s="567" t="s">
        <v>3371</v>
      </c>
      <c r="F28" s="567" t="s">
        <v>3489</v>
      </c>
      <c r="G28" s="567" t="s">
        <v>3490</v>
      </c>
      <c r="H28" s="567"/>
      <c r="I28" s="568"/>
      <c r="J28" s="567" t="s">
        <v>3491</v>
      </c>
      <c r="K28" s="567"/>
      <c r="L28" s="567"/>
      <c r="M28" s="568"/>
      <c r="N28" s="567"/>
      <c r="O28" s="567" t="s">
        <v>3492</v>
      </c>
      <c r="P28" s="567" t="s">
        <v>3371</v>
      </c>
      <c r="Q28" s="567" t="s">
        <v>3387</v>
      </c>
      <c r="R28" s="567"/>
      <c r="S28" s="567"/>
      <c r="T28" s="567"/>
      <c r="U28" s="567"/>
      <c r="V28" s="567"/>
      <c r="W28" s="567"/>
      <c r="X28" s="567" t="s">
        <v>3327</v>
      </c>
      <c r="Y28" s="567" t="s">
        <v>3416</v>
      </c>
      <c r="Z28" s="567" t="s">
        <v>3493</v>
      </c>
      <c r="AA28" s="567" t="s">
        <v>3329</v>
      </c>
      <c r="AB28" s="567" t="s">
        <v>3298</v>
      </c>
      <c r="AC28" s="567"/>
      <c r="AD28" s="567" t="s">
        <v>3251</v>
      </c>
      <c r="AE28" s="567" t="s">
        <v>3252</v>
      </c>
      <c r="AF28" s="568" t="s">
        <v>3493</v>
      </c>
      <c r="AG28" s="568"/>
      <c r="AH28" s="568"/>
      <c r="AI28" s="568"/>
      <c r="AJ28" s="569" t="s">
        <v>3494</v>
      </c>
    </row>
    <row r="29" spans="1:36" ht="56">
      <c r="A29" s="255" t="s">
        <v>3067</v>
      </c>
      <c r="B29" s="566">
        <v>45669</v>
      </c>
      <c r="C29" s="567" t="s">
        <v>3286</v>
      </c>
      <c r="D29" s="567" t="s">
        <v>3377</v>
      </c>
      <c r="E29" s="567" t="s">
        <v>3495</v>
      </c>
      <c r="F29" s="567" t="s">
        <v>3496</v>
      </c>
      <c r="G29" s="567" t="s">
        <v>3497</v>
      </c>
      <c r="H29" s="567"/>
      <c r="I29" s="568"/>
      <c r="J29" s="567"/>
      <c r="K29" s="567"/>
      <c r="L29" s="567" t="s">
        <v>3382</v>
      </c>
      <c r="M29" s="568"/>
      <c r="N29" s="567"/>
      <c r="O29" s="567"/>
      <c r="P29" s="567" t="s">
        <v>3386</v>
      </c>
      <c r="Q29" s="567"/>
      <c r="R29" s="567"/>
      <c r="S29" s="567"/>
      <c r="T29" s="567"/>
      <c r="U29" s="567" t="s">
        <v>3244</v>
      </c>
      <c r="V29" s="567"/>
      <c r="W29" s="567"/>
      <c r="X29" s="567" t="s">
        <v>3327</v>
      </c>
      <c r="Y29" s="567"/>
      <c r="Z29" s="567" t="s">
        <v>3498</v>
      </c>
      <c r="AA29" s="567" t="s">
        <v>3297</v>
      </c>
      <c r="AB29" s="567" t="s">
        <v>3298</v>
      </c>
      <c r="AC29" s="567" t="s">
        <v>3298</v>
      </c>
      <c r="AD29" s="567" t="s">
        <v>3251</v>
      </c>
      <c r="AE29" s="567" t="s">
        <v>3252</v>
      </c>
      <c r="AF29" s="568"/>
      <c r="AG29" s="568"/>
      <c r="AH29" s="568"/>
      <c r="AI29" s="568"/>
      <c r="AJ29" s="569" t="s">
        <v>3499</v>
      </c>
    </row>
    <row r="30" spans="1:36" ht="98">
      <c r="A30" s="255" t="s">
        <v>3070</v>
      </c>
      <c r="B30" s="566">
        <v>45671</v>
      </c>
      <c r="C30" s="567" t="s">
        <v>3286</v>
      </c>
      <c r="D30" s="567" t="s">
        <v>3301</v>
      </c>
      <c r="E30" s="567" t="s">
        <v>3386</v>
      </c>
      <c r="F30" s="567"/>
      <c r="G30" s="567" t="s">
        <v>3500</v>
      </c>
      <c r="H30" s="567" t="s">
        <v>1937</v>
      </c>
      <c r="I30" s="568"/>
      <c r="J30" s="567" t="s">
        <v>3501</v>
      </c>
      <c r="K30" s="567"/>
      <c r="L30" s="567" t="s">
        <v>3382</v>
      </c>
      <c r="M30" s="568" t="s">
        <v>3502</v>
      </c>
      <c r="N30" s="567"/>
      <c r="O30" s="567"/>
      <c r="P30" s="567"/>
      <c r="Q30" s="567" t="s">
        <v>3244</v>
      </c>
      <c r="R30" s="567"/>
      <c r="S30" s="567"/>
      <c r="T30" s="567"/>
      <c r="U30" s="567"/>
      <c r="V30" s="567" t="s">
        <v>3238</v>
      </c>
      <c r="W30" s="567"/>
      <c r="X30" s="567" t="s">
        <v>3327</v>
      </c>
      <c r="Y30" s="567"/>
      <c r="Z30" s="567"/>
      <c r="AA30" s="567" t="s">
        <v>3297</v>
      </c>
      <c r="AB30" s="567" t="s">
        <v>3298</v>
      </c>
      <c r="AC30" s="567" t="s">
        <v>3298</v>
      </c>
      <c r="AD30" s="567"/>
      <c r="AE30" s="567"/>
      <c r="AF30" s="568"/>
      <c r="AG30" s="568"/>
      <c r="AH30" s="568"/>
      <c r="AI30" s="568"/>
      <c r="AJ30" s="569" t="s">
        <v>3503</v>
      </c>
    </row>
    <row r="31" spans="1:36" ht="28">
      <c r="A31" s="255" t="s">
        <v>3073</v>
      </c>
      <c r="B31" s="566">
        <v>45670</v>
      </c>
      <c r="C31" s="567" t="s">
        <v>3334</v>
      </c>
      <c r="D31" s="567" t="s">
        <v>3504</v>
      </c>
      <c r="E31" s="567" t="s">
        <v>3505</v>
      </c>
      <c r="F31" s="567" t="s">
        <v>3489</v>
      </c>
      <c r="G31" s="567" t="s">
        <v>465</v>
      </c>
      <c r="H31" s="567" t="s">
        <v>1937</v>
      </c>
      <c r="I31" s="568"/>
      <c r="J31" s="567" t="s">
        <v>3304</v>
      </c>
      <c r="K31" s="567"/>
      <c r="L31" s="567" t="s">
        <v>3382</v>
      </c>
      <c r="M31" s="568" t="s">
        <v>3453</v>
      </c>
      <c r="N31" s="567" t="s">
        <v>3342</v>
      </c>
      <c r="O31" s="567" t="s">
        <v>3506</v>
      </c>
      <c r="P31" s="567" t="s">
        <v>3414</v>
      </c>
      <c r="Q31" s="567" t="s">
        <v>3507</v>
      </c>
      <c r="R31" s="567" t="s">
        <v>3508</v>
      </c>
      <c r="S31" s="567"/>
      <c r="T31" s="567"/>
      <c r="U31" s="567" t="s">
        <v>3509</v>
      </c>
      <c r="V31" s="567" t="s">
        <v>3265</v>
      </c>
      <c r="W31" s="567" t="s">
        <v>3510</v>
      </c>
      <c r="X31" s="567" t="s">
        <v>3307</v>
      </c>
      <c r="Y31" s="567" t="s">
        <v>3511</v>
      </c>
      <c r="Z31" s="567" t="s">
        <v>3512</v>
      </c>
      <c r="AA31" s="567"/>
      <c r="AB31" s="567" t="s">
        <v>3350</v>
      </c>
      <c r="AC31" s="567"/>
      <c r="AD31" s="567" t="s">
        <v>3251</v>
      </c>
      <c r="AE31" s="567" t="s">
        <v>3252</v>
      </c>
      <c r="AF31" s="568" t="s">
        <v>3513</v>
      </c>
      <c r="AG31" s="568" t="s">
        <v>3514</v>
      </c>
      <c r="AH31" s="568" t="s">
        <v>3426</v>
      </c>
      <c r="AI31" s="568" t="s">
        <v>3515</v>
      </c>
      <c r="AJ31" s="569" t="s">
        <v>3516</v>
      </c>
    </row>
    <row r="32" spans="1:36" ht="42">
      <c r="A32" s="255" t="s">
        <v>3076</v>
      </c>
      <c r="B32" s="566">
        <v>45671</v>
      </c>
      <c r="C32" s="567" t="s">
        <v>3517</v>
      </c>
      <c r="D32" s="567" t="s">
        <v>3504</v>
      </c>
      <c r="E32" s="567" t="s">
        <v>3518</v>
      </c>
      <c r="F32" s="567" t="s">
        <v>3303</v>
      </c>
      <c r="G32" s="567" t="s">
        <v>3450</v>
      </c>
      <c r="H32" s="567" t="s">
        <v>1937</v>
      </c>
      <c r="I32" s="568"/>
      <c r="J32" s="567" t="s">
        <v>2454</v>
      </c>
      <c r="K32" s="567"/>
      <c r="L32" s="567" t="s">
        <v>3382</v>
      </c>
      <c r="M32" s="568" t="s">
        <v>3453</v>
      </c>
      <c r="N32" s="567" t="s">
        <v>3342</v>
      </c>
      <c r="O32" s="567" t="s">
        <v>3519</v>
      </c>
      <c r="P32" s="567" t="s">
        <v>3520</v>
      </c>
      <c r="Q32" s="567" t="s">
        <v>3521</v>
      </c>
      <c r="R32" s="567" t="s">
        <v>3508</v>
      </c>
      <c r="S32" s="567"/>
      <c r="T32" s="567"/>
      <c r="U32" s="567" t="s">
        <v>3522</v>
      </c>
      <c r="V32" s="567" t="s">
        <v>3265</v>
      </c>
      <c r="W32" s="567" t="s">
        <v>3510</v>
      </c>
      <c r="X32" s="567" t="s">
        <v>3523</v>
      </c>
      <c r="Y32" s="567" t="s">
        <v>3511</v>
      </c>
      <c r="Z32" s="567" t="s">
        <v>3426</v>
      </c>
      <c r="AA32" s="567"/>
      <c r="AB32" s="567" t="s">
        <v>3524</v>
      </c>
      <c r="AC32" s="567"/>
      <c r="AD32" s="567" t="s">
        <v>3251</v>
      </c>
      <c r="AE32" s="567" t="s">
        <v>3252</v>
      </c>
      <c r="AF32" s="568" t="s">
        <v>3525</v>
      </c>
      <c r="AG32" s="568" t="s">
        <v>3514</v>
      </c>
      <c r="AH32" s="568"/>
      <c r="AI32" s="568" t="s">
        <v>3526</v>
      </c>
      <c r="AJ32" s="569" t="s">
        <v>3527</v>
      </c>
    </row>
    <row r="33" spans="1:36" ht="112">
      <c r="A33" s="255" t="s">
        <v>3078</v>
      </c>
      <c r="B33" s="566">
        <v>45672</v>
      </c>
      <c r="C33" s="567" t="s">
        <v>3286</v>
      </c>
      <c r="D33" s="567" t="s">
        <v>3380</v>
      </c>
      <c r="E33" s="567" t="s">
        <v>3443</v>
      </c>
      <c r="F33" s="567" t="s">
        <v>3528</v>
      </c>
      <c r="G33" s="567" t="s">
        <v>3529</v>
      </c>
      <c r="H33" s="567" t="s">
        <v>1943</v>
      </c>
      <c r="I33" s="568"/>
      <c r="J33" s="567" t="s">
        <v>3291</v>
      </c>
      <c r="K33" s="567"/>
      <c r="L33" s="567" t="s">
        <v>3305</v>
      </c>
      <c r="M33" s="568" t="s">
        <v>3530</v>
      </c>
      <c r="N33" s="567"/>
      <c r="O33" s="567"/>
      <c r="P33" s="567"/>
      <c r="Q33" s="567"/>
      <c r="R33" s="567"/>
      <c r="S33" s="567"/>
      <c r="T33" s="567"/>
      <c r="U33" s="567" t="s">
        <v>3244</v>
      </c>
      <c r="V33" s="567" t="s">
        <v>3265</v>
      </c>
      <c r="W33" s="567"/>
      <c r="X33" s="567" t="s">
        <v>3315</v>
      </c>
      <c r="Y33" s="567"/>
      <c r="Z33" s="567" t="s">
        <v>3400</v>
      </c>
      <c r="AA33" s="567" t="s">
        <v>3329</v>
      </c>
      <c r="AB33" s="567" t="s">
        <v>3317</v>
      </c>
      <c r="AC33" s="567" t="s">
        <v>3298</v>
      </c>
      <c r="AD33" s="567" t="s">
        <v>3251</v>
      </c>
      <c r="AE33" s="567" t="s">
        <v>3252</v>
      </c>
      <c r="AF33" s="568" t="s">
        <v>3531</v>
      </c>
      <c r="AG33" s="568"/>
      <c r="AH33" s="568"/>
      <c r="AI33" s="568"/>
      <c r="AJ33" s="569" t="s">
        <v>3532</v>
      </c>
    </row>
    <row r="34" spans="1:36" ht="42">
      <c r="A34" s="255" t="s">
        <v>3081</v>
      </c>
      <c r="B34" s="566">
        <v>45673</v>
      </c>
      <c r="C34" s="567" t="s">
        <v>3334</v>
      </c>
      <c r="D34" s="567" t="s">
        <v>3504</v>
      </c>
      <c r="E34" s="567" t="s">
        <v>3533</v>
      </c>
      <c r="F34" s="567" t="s">
        <v>3534</v>
      </c>
      <c r="G34" s="567" t="s">
        <v>3535</v>
      </c>
      <c r="H34" s="567" t="s">
        <v>3339</v>
      </c>
      <c r="I34" s="568"/>
      <c r="J34" s="567" t="s">
        <v>3536</v>
      </c>
      <c r="K34" s="567"/>
      <c r="L34" s="567" t="s">
        <v>3382</v>
      </c>
      <c r="M34" s="568" t="s">
        <v>3537</v>
      </c>
      <c r="N34" s="567" t="s">
        <v>3342</v>
      </c>
      <c r="O34" s="567" t="s">
        <v>3538</v>
      </c>
      <c r="P34" s="567" t="s">
        <v>3414</v>
      </c>
      <c r="Q34" s="567" t="s">
        <v>3387</v>
      </c>
      <c r="R34" s="567"/>
      <c r="S34" s="567" t="s">
        <v>3539</v>
      </c>
      <c r="T34" s="567"/>
      <c r="U34" s="567" t="s">
        <v>3244</v>
      </c>
      <c r="V34" s="567"/>
      <c r="W34" s="567" t="s">
        <v>3510</v>
      </c>
      <c r="X34" s="567" t="s">
        <v>3265</v>
      </c>
      <c r="Y34" s="567" t="s">
        <v>3540</v>
      </c>
      <c r="Z34" s="567" t="s">
        <v>3265</v>
      </c>
      <c r="AA34" s="567"/>
      <c r="AB34" s="567" t="s">
        <v>3317</v>
      </c>
      <c r="AC34" s="567" t="s">
        <v>3317</v>
      </c>
      <c r="AD34" s="567" t="s">
        <v>3251</v>
      </c>
      <c r="AE34" s="567" t="s">
        <v>3252</v>
      </c>
      <c r="AF34" s="568" t="s">
        <v>3541</v>
      </c>
      <c r="AG34" s="568" t="s">
        <v>3514</v>
      </c>
      <c r="AH34" s="568" t="s">
        <v>3542</v>
      </c>
      <c r="AI34" s="568" t="s">
        <v>3542</v>
      </c>
      <c r="AJ34" s="569" t="s">
        <v>3543</v>
      </c>
    </row>
    <row r="35" spans="1:36" ht="28">
      <c r="A35" s="255" t="s">
        <v>3083</v>
      </c>
      <c r="B35" s="566">
        <v>45674</v>
      </c>
      <c r="C35" s="567" t="s">
        <v>3334</v>
      </c>
      <c r="D35" s="567" t="s">
        <v>3504</v>
      </c>
      <c r="E35" s="567" t="s">
        <v>3544</v>
      </c>
      <c r="F35" s="567" t="s">
        <v>3234</v>
      </c>
      <c r="G35" s="567" t="s">
        <v>3545</v>
      </c>
      <c r="H35" s="567" t="s">
        <v>3322</v>
      </c>
      <c r="I35" s="568"/>
      <c r="J35" s="567" t="s">
        <v>3304</v>
      </c>
      <c r="K35" s="567"/>
      <c r="L35" s="567" t="s">
        <v>3239</v>
      </c>
      <c r="M35" s="568" t="s">
        <v>3426</v>
      </c>
      <c r="N35" s="567" t="s">
        <v>3342</v>
      </c>
      <c r="O35" s="567" t="s">
        <v>3546</v>
      </c>
      <c r="P35" s="567" t="s">
        <v>3414</v>
      </c>
      <c r="Q35" s="567"/>
      <c r="R35" s="567" t="s">
        <v>3547</v>
      </c>
      <c r="S35" s="567"/>
      <c r="T35" s="567"/>
      <c r="U35" s="567" t="s">
        <v>3548</v>
      </c>
      <c r="V35" s="567" t="s">
        <v>3549</v>
      </c>
      <c r="W35" s="567" t="s">
        <v>3510</v>
      </c>
      <c r="X35" s="567" t="s">
        <v>3426</v>
      </c>
      <c r="Y35" s="567" t="s">
        <v>3426</v>
      </c>
      <c r="Z35" s="567" t="s">
        <v>3426</v>
      </c>
      <c r="AA35" s="567"/>
      <c r="AB35" s="567" t="s">
        <v>3351</v>
      </c>
      <c r="AC35" s="567" t="s">
        <v>3351</v>
      </c>
      <c r="AD35" s="567" t="s">
        <v>3251</v>
      </c>
      <c r="AE35" s="567" t="s">
        <v>3252</v>
      </c>
      <c r="AF35" s="568" t="s">
        <v>3550</v>
      </c>
      <c r="AG35" s="568"/>
      <c r="AH35" s="568" t="s">
        <v>3551</v>
      </c>
      <c r="AI35" s="568"/>
      <c r="AJ35" s="569" t="s">
        <v>3552</v>
      </c>
    </row>
    <row r="36" spans="1:36" ht="42">
      <c r="A36" s="255" t="s">
        <v>3085</v>
      </c>
      <c r="B36" s="566">
        <v>45676</v>
      </c>
      <c r="C36" s="567" t="s">
        <v>3256</v>
      </c>
      <c r="D36" s="567" t="s">
        <v>3553</v>
      </c>
      <c r="E36" s="567" t="s">
        <v>3554</v>
      </c>
      <c r="F36" s="567"/>
      <c r="G36" s="567"/>
      <c r="H36" s="567" t="s">
        <v>1937</v>
      </c>
      <c r="I36" s="568" t="s">
        <v>3555</v>
      </c>
      <c r="J36" s="567" t="s">
        <v>3556</v>
      </c>
      <c r="K36" s="567" t="s">
        <v>3557</v>
      </c>
      <c r="L36" s="567">
        <v>3</v>
      </c>
      <c r="M36" s="568" t="s">
        <v>3558</v>
      </c>
      <c r="N36" s="567" t="s">
        <v>3342</v>
      </c>
      <c r="O36" s="567" t="s">
        <v>3267</v>
      </c>
      <c r="P36" s="567" t="s">
        <v>3559</v>
      </c>
      <c r="Q36" s="567" t="s">
        <v>3560</v>
      </c>
      <c r="R36" s="567" t="s">
        <v>3561</v>
      </c>
      <c r="S36" s="567" t="s">
        <v>3424</v>
      </c>
      <c r="T36" s="567" t="s">
        <v>3342</v>
      </c>
      <c r="U36" s="567" t="s">
        <v>3562</v>
      </c>
      <c r="V36" s="567" t="s">
        <v>3563</v>
      </c>
      <c r="W36" s="567" t="s">
        <v>3564</v>
      </c>
      <c r="X36" s="567"/>
      <c r="Y36" s="567" t="s">
        <v>3275</v>
      </c>
      <c r="Z36" s="567" t="s">
        <v>3565</v>
      </c>
      <c r="AA36" s="567" t="s">
        <v>3350</v>
      </c>
      <c r="AB36" s="567" t="s">
        <v>3566</v>
      </c>
      <c r="AC36" s="567"/>
      <c r="AD36" s="567" t="s">
        <v>3567</v>
      </c>
      <c r="AE36" s="567" t="s">
        <v>3252</v>
      </c>
      <c r="AF36" s="568" t="s">
        <v>3568</v>
      </c>
      <c r="AG36" s="568" t="s">
        <v>3569</v>
      </c>
      <c r="AH36" s="568" t="s">
        <v>3570</v>
      </c>
      <c r="AI36" s="568"/>
      <c r="AJ36" s="569" t="s">
        <v>3571</v>
      </c>
    </row>
    <row r="37" spans="1:36" ht="126">
      <c r="A37" s="255" t="s">
        <v>3088</v>
      </c>
      <c r="B37" s="566">
        <v>45676</v>
      </c>
      <c r="C37" s="567" t="s">
        <v>3286</v>
      </c>
      <c r="D37" s="567" t="s">
        <v>3377</v>
      </c>
      <c r="E37" s="567" t="s">
        <v>3572</v>
      </c>
      <c r="F37" s="567" t="s">
        <v>3234</v>
      </c>
      <c r="G37" s="567" t="s">
        <v>3573</v>
      </c>
      <c r="H37" s="567"/>
      <c r="I37" s="568"/>
      <c r="J37" s="567" t="s">
        <v>3491</v>
      </c>
      <c r="K37" s="567"/>
      <c r="L37" s="567"/>
      <c r="M37" s="568"/>
      <c r="N37" s="567"/>
      <c r="O37" s="567" t="s">
        <v>3574</v>
      </c>
      <c r="P37" s="567" t="s">
        <v>3386</v>
      </c>
      <c r="Q37" s="567" t="s">
        <v>3244</v>
      </c>
      <c r="R37" s="567"/>
      <c r="S37" s="567"/>
      <c r="T37" s="567"/>
      <c r="U37" s="567" t="s">
        <v>3415</v>
      </c>
      <c r="V37" s="567" t="s">
        <v>3238</v>
      </c>
      <c r="W37" s="567"/>
      <c r="X37" s="567" t="s">
        <v>3327</v>
      </c>
      <c r="Y37" s="567"/>
      <c r="Z37" s="567" t="s">
        <v>3575</v>
      </c>
      <c r="AA37" s="567" t="s">
        <v>3316</v>
      </c>
      <c r="AB37" s="567" t="s">
        <v>3298</v>
      </c>
      <c r="AC37" s="567"/>
      <c r="AD37" s="567" t="s">
        <v>3251</v>
      </c>
      <c r="AE37" s="567" t="s">
        <v>3252</v>
      </c>
      <c r="AF37" s="568" t="s">
        <v>3576</v>
      </c>
      <c r="AG37" s="568"/>
      <c r="AH37" s="568"/>
      <c r="AI37" s="568"/>
      <c r="AJ37" s="569" t="s">
        <v>3577</v>
      </c>
    </row>
    <row r="38" spans="1:36" ht="182">
      <c r="A38" s="255" t="s">
        <v>3090</v>
      </c>
      <c r="B38" s="566">
        <v>45680</v>
      </c>
      <c r="C38" s="567" t="s">
        <v>3286</v>
      </c>
      <c r="D38" s="567" t="s">
        <v>3402</v>
      </c>
      <c r="E38" s="567" t="s">
        <v>3443</v>
      </c>
      <c r="F38" s="567" t="s">
        <v>3578</v>
      </c>
      <c r="G38" s="567" t="s">
        <v>3579</v>
      </c>
      <c r="H38" s="570">
        <v>2.1</v>
      </c>
      <c r="I38" s="568"/>
      <c r="J38" s="567" t="s">
        <v>3491</v>
      </c>
      <c r="K38" s="567"/>
      <c r="L38" s="567" t="s">
        <v>3382</v>
      </c>
      <c r="M38" s="568"/>
      <c r="N38" s="567"/>
      <c r="O38" s="567"/>
      <c r="P38" s="567"/>
      <c r="Q38" s="567" t="s">
        <v>3244</v>
      </c>
      <c r="R38" s="567"/>
      <c r="S38" s="567"/>
      <c r="T38" s="567"/>
      <c r="U38" s="567" t="s">
        <v>3244</v>
      </c>
      <c r="V38" s="567" t="s">
        <v>3238</v>
      </c>
      <c r="W38" s="567"/>
      <c r="X38" s="567" t="s">
        <v>3327</v>
      </c>
      <c r="Y38" s="567"/>
      <c r="Z38" s="567" t="s">
        <v>3580</v>
      </c>
      <c r="AA38" s="567" t="s">
        <v>3316</v>
      </c>
      <c r="AB38" s="567" t="s">
        <v>3317</v>
      </c>
      <c r="AC38" s="567" t="s">
        <v>3298</v>
      </c>
      <c r="AD38" s="567" t="s">
        <v>3251</v>
      </c>
      <c r="AE38" s="567" t="s">
        <v>3252</v>
      </c>
      <c r="AF38" s="568"/>
      <c r="AG38" s="568"/>
      <c r="AH38" s="568"/>
      <c r="AI38" s="568"/>
      <c r="AJ38" s="569" t="s">
        <v>3581</v>
      </c>
    </row>
    <row r="39" spans="1:36" ht="70">
      <c r="A39" s="255" t="s">
        <v>3095</v>
      </c>
      <c r="B39" s="566">
        <v>45680</v>
      </c>
      <c r="C39" s="567" t="s">
        <v>3286</v>
      </c>
      <c r="D39" s="567" t="s">
        <v>3582</v>
      </c>
      <c r="E39" s="567" t="s">
        <v>3583</v>
      </c>
      <c r="F39" s="567" t="s">
        <v>3337</v>
      </c>
      <c r="G39" s="567" t="s">
        <v>464</v>
      </c>
      <c r="H39" s="567" t="s">
        <v>1937</v>
      </c>
      <c r="I39" s="568"/>
      <c r="J39" s="567" t="s">
        <v>3291</v>
      </c>
      <c r="K39" s="567"/>
      <c r="L39" s="567" t="s">
        <v>3382</v>
      </c>
      <c r="M39" s="568" t="s">
        <v>3584</v>
      </c>
      <c r="N39" s="567"/>
      <c r="O39" s="567"/>
      <c r="P39" s="567"/>
      <c r="Q39" s="567"/>
      <c r="R39" s="567"/>
      <c r="S39" s="567"/>
      <c r="T39" s="567"/>
      <c r="U39" s="567"/>
      <c r="V39" s="567"/>
      <c r="W39" s="567"/>
      <c r="X39" s="567" t="s">
        <v>3307</v>
      </c>
      <c r="Y39" s="567" t="s">
        <v>3252</v>
      </c>
      <c r="Z39" s="567"/>
      <c r="AA39" s="567" t="s">
        <v>3316</v>
      </c>
      <c r="AB39" s="567" t="s">
        <v>3317</v>
      </c>
      <c r="AC39" s="567" t="s">
        <v>3440</v>
      </c>
      <c r="AD39" s="567" t="s">
        <v>3251</v>
      </c>
      <c r="AE39" s="567" t="s">
        <v>3252</v>
      </c>
      <c r="AF39" s="568"/>
      <c r="AG39" s="568"/>
      <c r="AH39" s="568" t="s">
        <v>3585</v>
      </c>
      <c r="AI39" s="568"/>
      <c r="AJ39" s="569" t="s">
        <v>3586</v>
      </c>
    </row>
    <row r="40" spans="1:36" ht="28">
      <c r="A40" s="255" t="s">
        <v>3097</v>
      </c>
      <c r="B40" s="566">
        <v>45680</v>
      </c>
      <c r="C40" s="567" t="s">
        <v>3256</v>
      </c>
      <c r="D40" s="567" t="s">
        <v>3257</v>
      </c>
      <c r="E40" s="567" t="s">
        <v>3587</v>
      </c>
      <c r="F40" s="567" t="s">
        <v>3588</v>
      </c>
      <c r="G40" s="567" t="s">
        <v>3589</v>
      </c>
      <c r="H40" s="567" t="s">
        <v>1943</v>
      </c>
      <c r="I40" s="568" t="s">
        <v>3590</v>
      </c>
      <c r="J40" s="567" t="s">
        <v>3591</v>
      </c>
      <c r="K40" s="567" t="s">
        <v>3342</v>
      </c>
      <c r="L40" s="567">
        <v>3</v>
      </c>
      <c r="M40" s="568" t="s">
        <v>3592</v>
      </c>
      <c r="N40" s="567" t="s">
        <v>3342</v>
      </c>
      <c r="O40" s="567" t="s">
        <v>3593</v>
      </c>
      <c r="P40" s="567" t="s">
        <v>3594</v>
      </c>
      <c r="Q40" s="567" t="s">
        <v>3595</v>
      </c>
      <c r="R40" s="567" t="s">
        <v>3362</v>
      </c>
      <c r="S40" s="567" t="s">
        <v>3596</v>
      </c>
      <c r="T40" s="567" t="s">
        <v>3597</v>
      </c>
      <c r="U40" s="567" t="s">
        <v>3598</v>
      </c>
      <c r="V40" s="567" t="s">
        <v>3599</v>
      </c>
      <c r="W40" s="567" t="s">
        <v>3367</v>
      </c>
      <c r="X40" s="567" t="s">
        <v>3275</v>
      </c>
      <c r="Y40" s="567" t="s">
        <v>3342</v>
      </c>
      <c r="Z40" s="567" t="s">
        <v>3600</v>
      </c>
      <c r="AA40" s="567" t="s">
        <v>3278</v>
      </c>
      <c r="AB40" s="567" t="s">
        <v>3279</v>
      </c>
      <c r="AC40" s="567" t="s">
        <v>3342</v>
      </c>
      <c r="AD40" s="567" t="s">
        <v>3281</v>
      </c>
      <c r="AE40" s="567" t="s">
        <v>3252</v>
      </c>
      <c r="AF40" s="568" t="s">
        <v>3601</v>
      </c>
      <c r="AG40" s="568"/>
      <c r="AH40" s="568" t="s">
        <v>3602</v>
      </c>
      <c r="AI40" s="568"/>
      <c r="AJ40" s="569"/>
    </row>
    <row r="41" spans="1:36" ht="126">
      <c r="A41" s="255" t="s">
        <v>3099</v>
      </c>
      <c r="B41" s="566">
        <v>45680</v>
      </c>
      <c r="C41" s="567" t="s">
        <v>3286</v>
      </c>
      <c r="D41" s="567" t="s">
        <v>3377</v>
      </c>
      <c r="E41" s="567" t="s">
        <v>3603</v>
      </c>
      <c r="F41" s="567" t="s">
        <v>3604</v>
      </c>
      <c r="G41" s="567" t="s">
        <v>3605</v>
      </c>
      <c r="H41" s="567" t="s">
        <v>1937</v>
      </c>
      <c r="I41" s="568"/>
      <c r="J41" s="567" t="s">
        <v>3291</v>
      </c>
      <c r="K41" s="567"/>
      <c r="L41" s="567" t="s">
        <v>3382</v>
      </c>
      <c r="M41" s="568"/>
      <c r="N41" s="567"/>
      <c r="O41" s="567"/>
      <c r="P41" s="567"/>
      <c r="Q41" s="567"/>
      <c r="R41" s="567"/>
      <c r="S41" s="567"/>
      <c r="T41" s="567"/>
      <c r="U41" s="567"/>
      <c r="V41" s="567" t="s">
        <v>3238</v>
      </c>
      <c r="W41" s="567"/>
      <c r="X41" s="567" t="s">
        <v>3327</v>
      </c>
      <c r="Y41" s="567"/>
      <c r="Z41" s="567" t="s">
        <v>3606</v>
      </c>
      <c r="AA41" s="567" t="s">
        <v>3316</v>
      </c>
      <c r="AB41" s="567" t="s">
        <v>3296</v>
      </c>
      <c r="AC41" s="567" t="s">
        <v>3298</v>
      </c>
      <c r="AD41" s="567" t="s">
        <v>3251</v>
      </c>
      <c r="AE41" s="567" t="s">
        <v>3252</v>
      </c>
      <c r="AF41" s="568" t="s">
        <v>3607</v>
      </c>
      <c r="AG41" s="568"/>
      <c r="AH41" s="568"/>
      <c r="AI41" s="568"/>
      <c r="AJ41" s="569" t="s">
        <v>3608</v>
      </c>
    </row>
    <row r="42" spans="1:36" ht="98">
      <c r="A42" s="255" t="s">
        <v>3102</v>
      </c>
      <c r="B42" s="566">
        <v>45682</v>
      </c>
      <c r="C42" s="567" t="s">
        <v>3286</v>
      </c>
      <c r="D42" s="567" t="s">
        <v>3287</v>
      </c>
      <c r="E42" s="567" t="s">
        <v>3609</v>
      </c>
      <c r="F42" s="567" t="s">
        <v>3610</v>
      </c>
      <c r="G42" s="567" t="s">
        <v>3611</v>
      </c>
      <c r="H42" s="567" t="s">
        <v>1943</v>
      </c>
      <c r="I42" s="568"/>
      <c r="J42" s="567" t="s">
        <v>3291</v>
      </c>
      <c r="K42" s="567"/>
      <c r="L42" s="570">
        <v>3.5</v>
      </c>
      <c r="M42" s="568"/>
      <c r="N42" s="567"/>
      <c r="O42" s="567"/>
      <c r="P42" s="567"/>
      <c r="Q42" s="567"/>
      <c r="R42" s="567"/>
      <c r="S42" s="567"/>
      <c r="T42" s="567"/>
      <c r="U42" s="567" t="s">
        <v>3612</v>
      </c>
      <c r="V42" s="567" t="s">
        <v>3244</v>
      </c>
      <c r="W42" s="567"/>
      <c r="X42" s="567" t="s">
        <v>3327</v>
      </c>
      <c r="Y42" s="567"/>
      <c r="Z42" s="567" t="s">
        <v>3400</v>
      </c>
      <c r="AA42" s="567" t="s">
        <v>3439</v>
      </c>
      <c r="AB42" s="567" t="s">
        <v>3317</v>
      </c>
      <c r="AC42" s="567" t="s">
        <v>3613</v>
      </c>
      <c r="AD42" s="567" t="s">
        <v>3251</v>
      </c>
      <c r="AE42" s="567" t="s">
        <v>3252</v>
      </c>
      <c r="AF42" s="568"/>
      <c r="AG42" s="568"/>
      <c r="AH42" s="568"/>
      <c r="AI42" s="568"/>
      <c r="AJ42" s="569" t="s">
        <v>3614</v>
      </c>
    </row>
    <row r="43" spans="1:36" ht="112">
      <c r="A43" s="255" t="s">
        <v>3104</v>
      </c>
      <c r="B43" s="566">
        <v>45682</v>
      </c>
      <c r="C43" s="567" t="s">
        <v>3286</v>
      </c>
      <c r="D43" s="567" t="s">
        <v>3287</v>
      </c>
      <c r="E43" s="567" t="s">
        <v>3302</v>
      </c>
      <c r="F43" s="567" t="s">
        <v>3615</v>
      </c>
      <c r="G43" s="567" t="s">
        <v>3616</v>
      </c>
      <c r="H43" s="567" t="s">
        <v>1943</v>
      </c>
      <c r="I43" s="568"/>
      <c r="J43" s="567" t="s">
        <v>3291</v>
      </c>
      <c r="K43" s="567"/>
      <c r="L43" s="570">
        <v>3.5</v>
      </c>
      <c r="M43" s="568"/>
      <c r="N43" s="567"/>
      <c r="O43" s="567"/>
      <c r="P43" s="567"/>
      <c r="Q43" s="567" t="s">
        <v>3244</v>
      </c>
      <c r="R43" s="567"/>
      <c r="S43" s="567"/>
      <c r="T43" s="567"/>
      <c r="U43" s="567" t="s">
        <v>3612</v>
      </c>
      <c r="V43" s="567" t="s">
        <v>3238</v>
      </c>
      <c r="W43" s="567"/>
      <c r="X43" s="567" t="s">
        <v>3327</v>
      </c>
      <c r="Y43" s="567"/>
      <c r="Z43" s="567" t="s">
        <v>3400</v>
      </c>
      <c r="AA43" s="567" t="s">
        <v>3439</v>
      </c>
      <c r="AB43" s="567" t="s">
        <v>3317</v>
      </c>
      <c r="AC43" s="567" t="s">
        <v>3298</v>
      </c>
      <c r="AD43" s="567" t="s">
        <v>3251</v>
      </c>
      <c r="AE43" s="567" t="s">
        <v>3252</v>
      </c>
      <c r="AF43" s="568"/>
      <c r="AG43" s="568"/>
      <c r="AH43" s="568"/>
      <c r="AI43" s="568"/>
      <c r="AJ43" s="569" t="s">
        <v>3617</v>
      </c>
    </row>
    <row r="44" spans="1:36" ht="28">
      <c r="A44" s="255" t="s">
        <v>3105</v>
      </c>
      <c r="B44" s="566">
        <v>45680</v>
      </c>
      <c r="C44" s="567" t="s">
        <v>3334</v>
      </c>
      <c r="D44" s="567" t="s">
        <v>3618</v>
      </c>
      <c r="E44" s="567" t="s">
        <v>3619</v>
      </c>
      <c r="F44" s="567" t="s">
        <v>3620</v>
      </c>
      <c r="G44" s="567" t="s">
        <v>806</v>
      </c>
      <c r="H44" s="567" t="s">
        <v>3322</v>
      </c>
      <c r="I44" s="568"/>
      <c r="J44" s="567" t="s">
        <v>3304</v>
      </c>
      <c r="K44" s="567"/>
      <c r="L44" s="567" t="s">
        <v>3239</v>
      </c>
      <c r="M44" s="568" t="s">
        <v>3621</v>
      </c>
      <c r="N44" s="567" t="s">
        <v>3241</v>
      </c>
      <c r="O44" s="567" t="s">
        <v>3622</v>
      </c>
      <c r="P44" s="567" t="s">
        <v>3623</v>
      </c>
      <c r="Q44" s="567" t="s">
        <v>3307</v>
      </c>
      <c r="R44" s="567"/>
      <c r="S44" s="567" t="s">
        <v>3539</v>
      </c>
      <c r="T44" s="567"/>
      <c r="U44" s="567" t="s">
        <v>3624</v>
      </c>
      <c r="V44" s="567" t="s">
        <v>3265</v>
      </c>
      <c r="W44" s="567" t="s">
        <v>3347</v>
      </c>
      <c r="X44" s="567" t="s">
        <v>3307</v>
      </c>
      <c r="Y44" s="567" t="s">
        <v>3426</v>
      </c>
      <c r="Z44" s="567" t="s">
        <v>3625</v>
      </c>
      <c r="AA44" s="567" t="s">
        <v>3316</v>
      </c>
      <c r="AB44" s="567" t="s">
        <v>3317</v>
      </c>
      <c r="AC44" s="567" t="s">
        <v>3351</v>
      </c>
      <c r="AD44" s="567" t="s">
        <v>3251</v>
      </c>
      <c r="AE44" s="567" t="s">
        <v>3252</v>
      </c>
      <c r="AF44" s="568" t="s">
        <v>3626</v>
      </c>
      <c r="AG44" s="568" t="s">
        <v>3627</v>
      </c>
      <c r="AH44" s="568" t="s">
        <v>3628</v>
      </c>
      <c r="AI44" s="568" t="s">
        <v>3629</v>
      </c>
      <c r="AJ44" s="569" t="s">
        <v>3630</v>
      </c>
    </row>
    <row r="45" spans="1:36" ht="42">
      <c r="A45" s="255" t="s">
        <v>3107</v>
      </c>
      <c r="B45" s="566">
        <v>45684</v>
      </c>
      <c r="C45" s="567" t="s">
        <v>3334</v>
      </c>
      <c r="D45" s="567" t="s">
        <v>3631</v>
      </c>
      <c r="E45" s="567" t="s">
        <v>3632</v>
      </c>
      <c r="F45" s="567" t="s">
        <v>3620</v>
      </c>
      <c r="G45" s="567" t="s">
        <v>3633</v>
      </c>
      <c r="H45" s="567" t="s">
        <v>3322</v>
      </c>
      <c r="I45" s="568"/>
      <c r="J45" s="567" t="s">
        <v>3304</v>
      </c>
      <c r="K45" s="567"/>
      <c r="L45" s="567" t="s">
        <v>3239</v>
      </c>
      <c r="M45" s="568" t="s">
        <v>3621</v>
      </c>
      <c r="N45" s="567" t="s">
        <v>3241</v>
      </c>
      <c r="O45" s="567" t="s">
        <v>3622</v>
      </c>
      <c r="P45" s="567" t="s">
        <v>3520</v>
      </c>
      <c r="Q45" s="567" t="s">
        <v>3307</v>
      </c>
      <c r="R45" s="567"/>
      <c r="S45" s="567" t="s">
        <v>3539</v>
      </c>
      <c r="T45" s="567"/>
      <c r="U45" s="567" t="s">
        <v>3624</v>
      </c>
      <c r="V45" s="567" t="s">
        <v>3238</v>
      </c>
      <c r="W45" s="567" t="s">
        <v>3347</v>
      </c>
      <c r="X45" s="567" t="s">
        <v>3307</v>
      </c>
      <c r="Y45" s="567" t="s">
        <v>3426</v>
      </c>
      <c r="Z45" s="567" t="s">
        <v>3625</v>
      </c>
      <c r="AA45" s="567" t="s">
        <v>3316</v>
      </c>
      <c r="AB45" s="567" t="s">
        <v>3317</v>
      </c>
      <c r="AC45" s="567" t="s">
        <v>3351</v>
      </c>
      <c r="AD45" s="567" t="s">
        <v>3251</v>
      </c>
      <c r="AE45" s="567" t="s">
        <v>3252</v>
      </c>
      <c r="AF45" s="568" t="s">
        <v>3626</v>
      </c>
      <c r="AG45" s="568" t="s">
        <v>3634</v>
      </c>
      <c r="AH45" s="568" t="s">
        <v>3621</v>
      </c>
      <c r="AI45" s="568" t="s">
        <v>3629</v>
      </c>
      <c r="AJ45" s="569" t="s">
        <v>3635</v>
      </c>
    </row>
    <row r="46" spans="1:36" ht="70">
      <c r="A46" s="255" t="s">
        <v>3109</v>
      </c>
      <c r="B46" s="566">
        <v>45685</v>
      </c>
      <c r="C46" s="567" t="s">
        <v>3286</v>
      </c>
      <c r="D46" s="567" t="s">
        <v>3636</v>
      </c>
      <c r="E46" s="567" t="s">
        <v>3594</v>
      </c>
      <c r="F46" s="567" t="s">
        <v>3637</v>
      </c>
      <c r="G46" s="567" t="s">
        <v>3638</v>
      </c>
      <c r="H46" s="567" t="s">
        <v>1937</v>
      </c>
      <c r="I46" s="568"/>
      <c r="J46" s="567" t="s">
        <v>3291</v>
      </c>
      <c r="K46" s="567"/>
      <c r="L46" s="570">
        <v>3.5</v>
      </c>
      <c r="M46" s="568" t="s">
        <v>3639</v>
      </c>
      <c r="N46" s="567"/>
      <c r="O46" s="567"/>
      <c r="P46" s="567"/>
      <c r="Q46" s="567"/>
      <c r="R46" s="567"/>
      <c r="S46" s="567"/>
      <c r="T46" s="567"/>
      <c r="U46" s="567"/>
      <c r="V46" s="567"/>
      <c r="W46" s="567"/>
      <c r="X46" s="567" t="s">
        <v>3327</v>
      </c>
      <c r="Y46" s="567"/>
      <c r="Z46" s="567"/>
      <c r="AA46" s="567" t="s">
        <v>3316</v>
      </c>
      <c r="AB46" s="567" t="s">
        <v>3440</v>
      </c>
      <c r="AC46" s="567" t="s">
        <v>3440</v>
      </c>
      <c r="AD46" s="567" t="s">
        <v>3640</v>
      </c>
      <c r="AE46" s="567" t="s">
        <v>3252</v>
      </c>
      <c r="AF46" s="568"/>
      <c r="AG46" s="568" t="s">
        <v>3641</v>
      </c>
      <c r="AH46" s="568"/>
      <c r="AI46" s="568"/>
      <c r="AJ46" s="569" t="s">
        <v>3642</v>
      </c>
    </row>
    <row r="47" spans="1:36" ht="28">
      <c r="A47" s="255" t="s">
        <v>3112</v>
      </c>
      <c r="B47" s="566">
        <v>45687</v>
      </c>
      <c r="C47" s="567" t="s">
        <v>3256</v>
      </c>
      <c r="D47" s="567" t="s">
        <v>3257</v>
      </c>
      <c r="E47" s="567" t="s">
        <v>3643</v>
      </c>
      <c r="F47" s="567">
        <v>15</v>
      </c>
      <c r="G47" s="567" t="s">
        <v>3589</v>
      </c>
      <c r="H47" s="567" t="s">
        <v>1943</v>
      </c>
      <c r="I47" s="568" t="s">
        <v>3644</v>
      </c>
      <c r="J47" s="567" t="s">
        <v>3645</v>
      </c>
      <c r="K47" s="567" t="s">
        <v>3342</v>
      </c>
      <c r="L47" s="570">
        <v>4</v>
      </c>
      <c r="M47" s="568" t="s">
        <v>3646</v>
      </c>
      <c r="N47" s="567" t="s">
        <v>3342</v>
      </c>
      <c r="O47" s="567" t="s">
        <v>3647</v>
      </c>
      <c r="P47" s="567" t="s">
        <v>3648</v>
      </c>
      <c r="Q47" s="567" t="s">
        <v>3361</v>
      </c>
      <c r="R47" s="567" t="s">
        <v>3649</v>
      </c>
      <c r="S47" s="567" t="s">
        <v>3650</v>
      </c>
      <c r="T47" s="567" t="s">
        <v>3651</v>
      </c>
      <c r="U47" s="567"/>
      <c r="V47" s="567" t="s">
        <v>3652</v>
      </c>
      <c r="W47" s="567" t="s">
        <v>3367</v>
      </c>
      <c r="X47" s="567" t="s">
        <v>3275</v>
      </c>
      <c r="Y47" s="567" t="s">
        <v>3653</v>
      </c>
      <c r="Z47" s="567" t="s">
        <v>3652</v>
      </c>
      <c r="AA47" s="567" t="s">
        <v>3654</v>
      </c>
      <c r="AB47" s="567" t="s">
        <v>3279</v>
      </c>
      <c r="AC47" s="567"/>
      <c r="AD47" s="567" t="s">
        <v>3281</v>
      </c>
      <c r="AE47" s="567" t="s">
        <v>3252</v>
      </c>
      <c r="AF47" s="568" t="s">
        <v>3655</v>
      </c>
      <c r="AG47" s="568" t="s">
        <v>3342</v>
      </c>
      <c r="AH47" s="568"/>
      <c r="AI47" s="568"/>
      <c r="AJ47" s="569" t="s">
        <v>3656</v>
      </c>
    </row>
    <row r="48" spans="1:36" ht="140">
      <c r="A48" s="255" t="s">
        <v>3115</v>
      </c>
      <c r="B48" s="566">
        <v>45687</v>
      </c>
      <c r="C48" s="567" t="s">
        <v>3286</v>
      </c>
      <c r="D48" s="567" t="s">
        <v>3657</v>
      </c>
      <c r="E48" s="567" t="s">
        <v>3495</v>
      </c>
      <c r="F48" s="567" t="s">
        <v>3658</v>
      </c>
      <c r="G48" s="567" t="s">
        <v>3659</v>
      </c>
      <c r="H48" s="567" t="s">
        <v>1943</v>
      </c>
      <c r="I48" s="568"/>
      <c r="J48" s="567" t="s">
        <v>3291</v>
      </c>
      <c r="K48" s="567"/>
      <c r="L48" s="570">
        <v>3.5</v>
      </c>
      <c r="M48" s="568" t="s">
        <v>3660</v>
      </c>
      <c r="N48" s="567"/>
      <c r="O48" s="567"/>
      <c r="P48" s="567"/>
      <c r="Q48" s="567"/>
      <c r="R48" s="567"/>
      <c r="S48" s="567"/>
      <c r="T48" s="567"/>
      <c r="U48" s="567" t="s">
        <v>3398</v>
      </c>
      <c r="V48" s="567" t="s">
        <v>3238</v>
      </c>
      <c r="W48" s="567"/>
      <c r="X48" s="567" t="s">
        <v>3327</v>
      </c>
      <c r="Y48" s="567"/>
      <c r="Z48" s="567" t="s">
        <v>3400</v>
      </c>
      <c r="AA48" s="567"/>
      <c r="AB48" s="567" t="s">
        <v>3298</v>
      </c>
      <c r="AC48" s="567" t="s">
        <v>3298</v>
      </c>
      <c r="AD48" s="567" t="s">
        <v>3661</v>
      </c>
      <c r="AE48" s="567" t="s">
        <v>3252</v>
      </c>
      <c r="AF48" s="568"/>
      <c r="AG48" s="568" t="s">
        <v>3662</v>
      </c>
      <c r="AH48" s="568" t="s">
        <v>3663</v>
      </c>
      <c r="AI48" s="568"/>
      <c r="AJ48" s="569" t="s">
        <v>3664</v>
      </c>
    </row>
    <row r="49" spans="1:36" ht="98">
      <c r="A49" s="255" t="s">
        <v>3117</v>
      </c>
      <c r="B49" s="566">
        <v>45689</v>
      </c>
      <c r="C49" s="567" t="s">
        <v>3286</v>
      </c>
      <c r="D49" s="567" t="s">
        <v>3665</v>
      </c>
      <c r="E49" s="567" t="s">
        <v>3609</v>
      </c>
      <c r="F49" s="567" t="s">
        <v>3666</v>
      </c>
      <c r="G49" s="567" t="s">
        <v>3667</v>
      </c>
      <c r="H49" s="567" t="s">
        <v>1943</v>
      </c>
      <c r="I49" s="568"/>
      <c r="J49" s="567" t="s">
        <v>3291</v>
      </c>
      <c r="K49" s="567"/>
      <c r="L49" s="570">
        <v>2.5</v>
      </c>
      <c r="M49" s="568"/>
      <c r="N49" s="567"/>
      <c r="O49" s="567"/>
      <c r="P49" s="567"/>
      <c r="Q49" s="567"/>
      <c r="R49" s="567"/>
      <c r="S49" s="567"/>
      <c r="T49" s="567"/>
      <c r="U49" s="567"/>
      <c r="V49" s="567"/>
      <c r="W49" s="567"/>
      <c r="X49" s="567" t="s">
        <v>3238</v>
      </c>
      <c r="Y49" s="567" t="s">
        <v>3668</v>
      </c>
      <c r="Z49" s="567" t="s">
        <v>3400</v>
      </c>
      <c r="AA49" s="567" t="s">
        <v>3329</v>
      </c>
      <c r="AB49" s="567" t="s">
        <v>3317</v>
      </c>
      <c r="AC49" s="567" t="s">
        <v>3298</v>
      </c>
      <c r="AD49" s="567" t="s">
        <v>3251</v>
      </c>
      <c r="AE49" s="567" t="s">
        <v>3252</v>
      </c>
      <c r="AF49" s="568"/>
      <c r="AG49" s="568" t="s">
        <v>3669</v>
      </c>
      <c r="AH49" s="568"/>
      <c r="AI49" s="568"/>
      <c r="AJ49" s="569" t="s">
        <v>3670</v>
      </c>
    </row>
    <row r="50" spans="1:36" ht="168">
      <c r="A50" s="255" t="s">
        <v>3120</v>
      </c>
      <c r="B50" s="566">
        <v>45691</v>
      </c>
      <c r="C50" s="567" t="s">
        <v>3286</v>
      </c>
      <c r="D50" s="567" t="s">
        <v>3671</v>
      </c>
      <c r="E50" s="567" t="s">
        <v>3609</v>
      </c>
      <c r="F50" s="570">
        <v>35.200000000000003</v>
      </c>
      <c r="G50" s="567">
        <v>4423</v>
      </c>
      <c r="H50" s="567" t="s">
        <v>1943</v>
      </c>
      <c r="I50" s="568"/>
      <c r="J50" s="567" t="s">
        <v>3672</v>
      </c>
      <c r="K50" s="567"/>
      <c r="L50" s="570">
        <v>2.5</v>
      </c>
      <c r="M50" s="568"/>
      <c r="N50" s="567"/>
      <c r="O50" s="567"/>
      <c r="P50" s="567" t="s">
        <v>3386</v>
      </c>
      <c r="Q50" s="567"/>
      <c r="R50" s="567"/>
      <c r="S50" s="567"/>
      <c r="T50" s="567"/>
      <c r="U50" s="567" t="s">
        <v>3673</v>
      </c>
      <c r="V50" s="567" t="s">
        <v>3238</v>
      </c>
      <c r="W50" s="567"/>
      <c r="X50" s="567" t="s">
        <v>3238</v>
      </c>
      <c r="Y50" s="567"/>
      <c r="Z50" s="567"/>
      <c r="AA50" s="567" t="s">
        <v>3329</v>
      </c>
      <c r="AB50" s="567" t="s">
        <v>3298</v>
      </c>
      <c r="AC50" s="567" t="s">
        <v>3298</v>
      </c>
      <c r="AD50" s="567" t="s">
        <v>3251</v>
      </c>
      <c r="AE50" s="567" t="s">
        <v>3252</v>
      </c>
      <c r="AF50" s="568"/>
      <c r="AG50" s="568"/>
      <c r="AH50" s="568"/>
      <c r="AI50" s="568"/>
      <c r="AJ50" s="569" t="s">
        <v>3674</v>
      </c>
    </row>
    <row r="51" spans="1:36" ht="112">
      <c r="A51" s="255" t="s">
        <v>3123</v>
      </c>
      <c r="B51" s="566">
        <v>45697</v>
      </c>
      <c r="C51" s="567" t="s">
        <v>3286</v>
      </c>
      <c r="D51" s="567" t="s">
        <v>3377</v>
      </c>
      <c r="E51" s="567" t="s">
        <v>3412</v>
      </c>
      <c r="F51" s="567" t="s">
        <v>3675</v>
      </c>
      <c r="G51" s="567" t="s">
        <v>3676</v>
      </c>
      <c r="H51" s="567" t="s">
        <v>1937</v>
      </c>
      <c r="I51" s="568"/>
      <c r="J51" s="567" t="s">
        <v>3291</v>
      </c>
      <c r="K51" s="567"/>
      <c r="L51" s="570">
        <v>3.5</v>
      </c>
      <c r="M51" s="568"/>
      <c r="N51" s="567"/>
      <c r="O51" s="567"/>
      <c r="P51" s="567"/>
      <c r="Q51" s="567"/>
      <c r="R51" s="567"/>
      <c r="S51" s="567"/>
      <c r="T51" s="567"/>
      <c r="U51" s="567" t="s">
        <v>3465</v>
      </c>
      <c r="V51" s="567"/>
      <c r="W51" s="567"/>
      <c r="X51" s="567" t="s">
        <v>3238</v>
      </c>
      <c r="Y51" s="567"/>
      <c r="Z51" s="567"/>
      <c r="AA51" s="567" t="s">
        <v>3329</v>
      </c>
      <c r="AB51" s="567" t="s">
        <v>3298</v>
      </c>
      <c r="AC51" s="567" t="s">
        <v>3298</v>
      </c>
      <c r="AD51" s="567" t="s">
        <v>3251</v>
      </c>
      <c r="AE51" s="567" t="s">
        <v>3252</v>
      </c>
      <c r="AF51" s="568"/>
      <c r="AG51" s="568"/>
      <c r="AH51" s="568"/>
      <c r="AI51" s="568"/>
      <c r="AJ51" s="569" t="s">
        <v>3677</v>
      </c>
    </row>
    <row r="52" spans="1:36" ht="168">
      <c r="A52" s="255" t="s">
        <v>3125</v>
      </c>
      <c r="B52" s="566">
        <v>45707</v>
      </c>
      <c r="C52" s="567" t="s">
        <v>3286</v>
      </c>
      <c r="D52" s="567" t="s">
        <v>3380</v>
      </c>
      <c r="E52" s="567" t="s">
        <v>3678</v>
      </c>
      <c r="F52" s="567" t="s">
        <v>3679</v>
      </c>
      <c r="G52" s="567" t="s">
        <v>3680</v>
      </c>
      <c r="H52" s="567" t="s">
        <v>1943</v>
      </c>
      <c r="I52" s="568"/>
      <c r="J52" s="567" t="s">
        <v>3291</v>
      </c>
      <c r="K52" s="567" t="s">
        <v>3681</v>
      </c>
      <c r="L52" s="570">
        <v>2.5</v>
      </c>
      <c r="M52" s="568"/>
      <c r="N52" s="567" t="s">
        <v>3682</v>
      </c>
      <c r="O52" s="567"/>
      <c r="P52" s="567" t="s">
        <v>3386</v>
      </c>
      <c r="Q52" s="567"/>
      <c r="R52" s="567"/>
      <c r="S52" s="567"/>
      <c r="T52" s="567"/>
      <c r="U52" s="567" t="s">
        <v>3465</v>
      </c>
      <c r="V52" s="567"/>
      <c r="W52" s="567"/>
      <c r="X52" s="567" t="s">
        <v>3327</v>
      </c>
      <c r="Y52" s="567"/>
      <c r="Z52" s="567" t="s">
        <v>3683</v>
      </c>
      <c r="AA52" s="567" t="s">
        <v>3316</v>
      </c>
      <c r="AB52" s="567" t="s">
        <v>3317</v>
      </c>
      <c r="AC52" s="567" t="s">
        <v>3298</v>
      </c>
      <c r="AD52" s="567" t="s">
        <v>3251</v>
      </c>
      <c r="AE52" s="567" t="s">
        <v>3252</v>
      </c>
      <c r="AF52" s="568"/>
      <c r="AG52" s="568"/>
      <c r="AH52" s="568" t="s">
        <v>3684</v>
      </c>
      <c r="AI52" s="568"/>
      <c r="AJ52" s="569" t="s">
        <v>3685</v>
      </c>
    </row>
    <row r="53" spans="1:36" ht="196">
      <c r="A53" s="255" t="s">
        <v>3127</v>
      </c>
      <c r="B53" s="566">
        <v>45707</v>
      </c>
      <c r="C53" s="567" t="s">
        <v>3286</v>
      </c>
      <c r="D53" s="567" t="s">
        <v>3686</v>
      </c>
      <c r="E53" s="567" t="s">
        <v>3594</v>
      </c>
      <c r="F53" s="567" t="s">
        <v>3687</v>
      </c>
      <c r="G53" s="567" t="s">
        <v>3688</v>
      </c>
      <c r="H53" s="570">
        <v>1.1000000000000001</v>
      </c>
      <c r="I53" s="568"/>
      <c r="J53" s="567" t="s">
        <v>3491</v>
      </c>
      <c r="K53" s="567"/>
      <c r="L53" s="570">
        <v>3.5</v>
      </c>
      <c r="M53" s="568"/>
      <c r="N53" s="567"/>
      <c r="O53" s="567"/>
      <c r="P53" s="567"/>
      <c r="Q53" s="567"/>
      <c r="R53" s="567"/>
      <c r="S53" s="567"/>
      <c r="T53" s="567"/>
      <c r="U53" s="567"/>
      <c r="V53" s="567"/>
      <c r="W53" s="567"/>
      <c r="X53" s="567" t="s">
        <v>3327</v>
      </c>
      <c r="Y53" s="567" t="s">
        <v>3689</v>
      </c>
      <c r="Z53" s="567"/>
      <c r="AA53" s="567" t="s">
        <v>3297</v>
      </c>
      <c r="AB53" s="567" t="s">
        <v>3298</v>
      </c>
      <c r="AC53" s="567" t="s">
        <v>3440</v>
      </c>
      <c r="AD53" s="567" t="s">
        <v>3251</v>
      </c>
      <c r="AE53" s="567" t="s">
        <v>3252</v>
      </c>
      <c r="AF53" s="568" t="s">
        <v>3690</v>
      </c>
      <c r="AG53" s="568"/>
      <c r="AH53" s="568"/>
      <c r="AI53" s="568"/>
      <c r="AJ53" s="569" t="s">
        <v>3691</v>
      </c>
    </row>
    <row r="54" spans="1:36" ht="70">
      <c r="A54" s="255" t="s">
        <v>3130</v>
      </c>
      <c r="B54" s="566">
        <v>45708</v>
      </c>
      <c r="C54" s="567" t="s">
        <v>3286</v>
      </c>
      <c r="D54" s="567" t="s">
        <v>3692</v>
      </c>
      <c r="E54" s="567" t="s">
        <v>3609</v>
      </c>
      <c r="F54" s="567" t="s">
        <v>3604</v>
      </c>
      <c r="G54" s="567" t="s">
        <v>3693</v>
      </c>
      <c r="H54" s="567" t="s">
        <v>1937</v>
      </c>
      <c r="I54" s="568"/>
      <c r="J54" s="567" t="s">
        <v>3473</v>
      </c>
      <c r="K54" s="567"/>
      <c r="L54" s="570">
        <v>3.5</v>
      </c>
      <c r="M54" s="568"/>
      <c r="N54" s="567"/>
      <c r="O54" s="567" t="s">
        <v>3694</v>
      </c>
      <c r="P54" s="567" t="s">
        <v>3386</v>
      </c>
      <c r="Q54" s="567" t="s">
        <v>3244</v>
      </c>
      <c r="R54" s="567"/>
      <c r="S54" s="567"/>
      <c r="T54" s="567"/>
      <c r="U54" s="567" t="s">
        <v>3465</v>
      </c>
      <c r="V54" s="567" t="s">
        <v>3238</v>
      </c>
      <c r="W54" s="567"/>
      <c r="X54" s="567" t="s">
        <v>3327</v>
      </c>
      <c r="Y54" s="567"/>
      <c r="Z54" s="567" t="s">
        <v>3400</v>
      </c>
      <c r="AA54" s="567" t="s">
        <v>3329</v>
      </c>
      <c r="AB54" s="567" t="s">
        <v>3440</v>
      </c>
      <c r="AC54" s="567" t="s">
        <v>3440</v>
      </c>
      <c r="AD54" s="567" t="s">
        <v>3251</v>
      </c>
      <c r="AE54" s="567" t="s">
        <v>3252</v>
      </c>
      <c r="AF54" s="568"/>
      <c r="AG54" s="568"/>
      <c r="AH54" s="568"/>
      <c r="AI54" s="568"/>
      <c r="AJ54" s="569" t="s">
        <v>3695</v>
      </c>
    </row>
    <row r="55" spans="1:36" ht="126">
      <c r="A55" s="255" t="s">
        <v>3131</v>
      </c>
      <c r="B55" s="566">
        <v>45707</v>
      </c>
      <c r="C55" s="567" t="s">
        <v>3286</v>
      </c>
      <c r="D55" s="567" t="s">
        <v>3696</v>
      </c>
      <c r="E55" s="567" t="s">
        <v>3310</v>
      </c>
      <c r="F55" s="567"/>
      <c r="G55" s="567" t="s">
        <v>3680</v>
      </c>
      <c r="H55" s="567" t="s">
        <v>1943</v>
      </c>
      <c r="I55" s="568"/>
      <c r="J55" s="567" t="s">
        <v>3291</v>
      </c>
      <c r="K55" s="567"/>
      <c r="L55" s="570">
        <v>2.5</v>
      </c>
      <c r="M55" s="568" t="s">
        <v>3697</v>
      </c>
      <c r="N55" s="567"/>
      <c r="O55" s="567" t="s">
        <v>3698</v>
      </c>
      <c r="P55" s="567" t="s">
        <v>3386</v>
      </c>
      <c r="Q55" s="567" t="s">
        <v>3244</v>
      </c>
      <c r="R55" s="567"/>
      <c r="S55" s="567"/>
      <c r="T55" s="567"/>
      <c r="U55" s="567" t="s">
        <v>3244</v>
      </c>
      <c r="V55" s="567" t="s">
        <v>3238</v>
      </c>
      <c r="W55" s="567"/>
      <c r="X55" s="567" t="s">
        <v>3315</v>
      </c>
      <c r="Y55" s="567"/>
      <c r="Z55" s="567"/>
      <c r="AA55" s="567" t="s">
        <v>3329</v>
      </c>
      <c r="AB55" s="567" t="s">
        <v>3317</v>
      </c>
      <c r="AC55" s="567" t="s">
        <v>3317</v>
      </c>
      <c r="AD55" s="567" t="s">
        <v>3251</v>
      </c>
      <c r="AE55" s="567" t="s">
        <v>3252</v>
      </c>
      <c r="AF55" s="568"/>
      <c r="AG55" s="568"/>
      <c r="AH55" s="568" t="s">
        <v>3699</v>
      </c>
      <c r="AI55" s="568"/>
      <c r="AJ55" s="569" t="s">
        <v>3700</v>
      </c>
    </row>
    <row r="56" spans="1:36">
      <c r="A56" s="255" t="s">
        <v>3132</v>
      </c>
      <c r="B56" s="566">
        <v>45726</v>
      </c>
      <c r="C56" s="567" t="s">
        <v>3334</v>
      </c>
      <c r="D56" s="567" t="s">
        <v>3701</v>
      </c>
      <c r="E56" s="567" t="s">
        <v>3702</v>
      </c>
      <c r="F56" s="567" t="s">
        <v>3703</v>
      </c>
      <c r="G56" s="567" t="s">
        <v>3235</v>
      </c>
      <c r="H56" s="567" t="s">
        <v>1943</v>
      </c>
      <c r="I56" s="568"/>
      <c r="J56" s="567" t="s">
        <v>3704</v>
      </c>
      <c r="K56" s="567"/>
      <c r="L56" s="570">
        <v>3</v>
      </c>
      <c r="M56" s="568" t="s">
        <v>2166</v>
      </c>
      <c r="N56" s="567" t="s">
        <v>3241</v>
      </c>
      <c r="O56" s="567" t="s">
        <v>3705</v>
      </c>
      <c r="P56" s="567"/>
      <c r="Q56" s="567" t="s">
        <v>3244</v>
      </c>
      <c r="R56" s="567"/>
      <c r="S56" s="567"/>
      <c r="T56" s="567"/>
      <c r="U56" s="567" t="s">
        <v>3706</v>
      </c>
      <c r="V56" s="567" t="s">
        <v>3238</v>
      </c>
      <c r="W56" s="567" t="s">
        <v>3707</v>
      </c>
      <c r="X56" s="567" t="s">
        <v>3238</v>
      </c>
      <c r="Y56" s="567" t="s">
        <v>3238</v>
      </c>
      <c r="Z56" s="567" t="s">
        <v>3708</v>
      </c>
      <c r="AA56" s="567"/>
      <c r="AB56" s="567" t="s">
        <v>3317</v>
      </c>
      <c r="AC56" s="567"/>
      <c r="AD56" s="567" t="s">
        <v>3251</v>
      </c>
      <c r="AE56" s="567" t="s">
        <v>3252</v>
      </c>
      <c r="AF56" s="568" t="s">
        <v>3709</v>
      </c>
      <c r="AG56" s="568"/>
      <c r="AH56" s="568" t="s">
        <v>2166</v>
      </c>
      <c r="AI56" s="568"/>
      <c r="AJ56" s="569" t="s">
        <v>3710</v>
      </c>
    </row>
    <row r="57" spans="1:36" ht="42">
      <c r="A57" s="255" t="s">
        <v>3135</v>
      </c>
      <c r="B57" s="566">
        <v>45732</v>
      </c>
      <c r="C57" s="567" t="s">
        <v>3286</v>
      </c>
      <c r="D57" s="567" t="s">
        <v>3301</v>
      </c>
      <c r="E57" s="567" t="s">
        <v>3609</v>
      </c>
      <c r="F57" s="567" t="s">
        <v>3496</v>
      </c>
      <c r="G57" s="567" t="s">
        <v>3711</v>
      </c>
      <c r="H57" s="567" t="s">
        <v>1943</v>
      </c>
      <c r="I57" s="568"/>
      <c r="J57" s="567" t="s">
        <v>3291</v>
      </c>
      <c r="K57" s="567" t="s">
        <v>3712</v>
      </c>
      <c r="L57" s="570">
        <v>3.5</v>
      </c>
      <c r="M57" s="568" t="s">
        <v>3681</v>
      </c>
      <c r="N57" s="567"/>
      <c r="O57" s="567"/>
      <c r="P57" s="567"/>
      <c r="Q57" s="567"/>
      <c r="R57" s="567"/>
      <c r="S57" s="567"/>
      <c r="T57" s="567"/>
      <c r="U57" s="567"/>
      <c r="V57" s="567" t="s">
        <v>3244</v>
      </c>
      <c r="W57" s="567"/>
      <c r="X57" s="567" t="s">
        <v>3296</v>
      </c>
      <c r="Y57" s="567"/>
      <c r="Z57" s="567"/>
      <c r="AA57" s="567" t="s">
        <v>3316</v>
      </c>
      <c r="AB57" s="567" t="s">
        <v>3317</v>
      </c>
      <c r="AC57" s="567"/>
      <c r="AD57" s="567" t="s">
        <v>3251</v>
      </c>
      <c r="AE57" s="567" t="s">
        <v>3252</v>
      </c>
      <c r="AF57" s="568" t="s">
        <v>3713</v>
      </c>
      <c r="AG57" s="568"/>
      <c r="AH57" s="568" t="s">
        <v>3681</v>
      </c>
      <c r="AI57" s="568"/>
      <c r="AJ57" s="569" t="s">
        <v>3714</v>
      </c>
    </row>
    <row r="58" spans="1:36" ht="42">
      <c r="A58" s="255" t="s">
        <v>3136</v>
      </c>
      <c r="B58" s="566">
        <v>45732</v>
      </c>
      <c r="C58" s="567" t="s">
        <v>3286</v>
      </c>
      <c r="D58" s="567" t="s">
        <v>3301</v>
      </c>
      <c r="E58" s="567" t="s">
        <v>3609</v>
      </c>
      <c r="F58" s="567" t="s">
        <v>3715</v>
      </c>
      <c r="G58" s="567" t="s">
        <v>3716</v>
      </c>
      <c r="H58" s="570">
        <v>2.2000000000000002</v>
      </c>
      <c r="I58" s="568"/>
      <c r="J58" s="567"/>
      <c r="K58" s="567"/>
      <c r="L58" s="567"/>
      <c r="M58" s="568"/>
      <c r="N58" s="567"/>
      <c r="O58" s="567"/>
      <c r="P58" s="567"/>
      <c r="Q58" s="567"/>
      <c r="R58" s="567"/>
      <c r="S58" s="567"/>
      <c r="T58" s="567"/>
      <c r="U58" s="567"/>
      <c r="V58" s="567"/>
      <c r="W58" s="567"/>
      <c r="X58" s="567"/>
      <c r="Y58" s="567"/>
      <c r="Z58" s="567"/>
      <c r="AA58" s="567"/>
      <c r="AB58" s="567"/>
      <c r="AC58" s="567"/>
      <c r="AD58" s="567" t="s">
        <v>3251</v>
      </c>
      <c r="AE58" s="567" t="s">
        <v>3252</v>
      </c>
      <c r="AF58" s="568" t="s">
        <v>3717</v>
      </c>
      <c r="AG58" s="568"/>
      <c r="AH58" s="568"/>
      <c r="AI58" s="568"/>
      <c r="AJ58" s="569" t="s">
        <v>3718</v>
      </c>
    </row>
    <row r="59" spans="1:36" ht="98">
      <c r="A59" s="255" t="s">
        <v>3140</v>
      </c>
      <c r="B59" s="566">
        <v>45732</v>
      </c>
      <c r="C59" s="567" t="s">
        <v>3286</v>
      </c>
      <c r="D59" s="567"/>
      <c r="E59" s="567" t="s">
        <v>3403</v>
      </c>
      <c r="F59" s="567" t="s">
        <v>3604</v>
      </c>
      <c r="G59" s="567" t="s">
        <v>3719</v>
      </c>
      <c r="H59" s="567"/>
      <c r="I59" s="568"/>
      <c r="J59" s="567"/>
      <c r="K59" s="567"/>
      <c r="L59" s="567"/>
      <c r="M59" s="568"/>
      <c r="N59" s="567"/>
      <c r="O59" s="567" t="s">
        <v>3720</v>
      </c>
      <c r="P59" s="567"/>
      <c r="Q59" s="567" t="s">
        <v>3238</v>
      </c>
      <c r="R59" s="567"/>
      <c r="S59" s="567"/>
      <c r="T59" s="567"/>
      <c r="U59" s="567" t="s">
        <v>3415</v>
      </c>
      <c r="V59" s="567"/>
      <c r="W59" s="567"/>
      <c r="X59" s="567" t="s">
        <v>3327</v>
      </c>
      <c r="Y59" s="567"/>
      <c r="Z59" s="567" t="s">
        <v>3721</v>
      </c>
      <c r="AA59" s="567" t="s">
        <v>3329</v>
      </c>
      <c r="AB59" s="567" t="s">
        <v>3296</v>
      </c>
      <c r="AC59" s="567" t="s">
        <v>3296</v>
      </c>
      <c r="AD59" s="567" t="s">
        <v>3251</v>
      </c>
      <c r="AE59" s="567" t="s">
        <v>3252</v>
      </c>
      <c r="AF59" s="568" t="s">
        <v>3722</v>
      </c>
      <c r="AG59" s="568"/>
      <c r="AH59" s="568"/>
      <c r="AI59" s="568"/>
      <c r="AJ59" s="569" t="s">
        <v>3723</v>
      </c>
    </row>
    <row r="60" spans="1:36" ht="56">
      <c r="A60" s="255" t="s">
        <v>3144</v>
      </c>
      <c r="B60" s="566">
        <v>45733</v>
      </c>
      <c r="C60" s="567" t="s">
        <v>3286</v>
      </c>
      <c r="D60" s="567" t="s">
        <v>3301</v>
      </c>
      <c r="E60" s="567" t="s">
        <v>3609</v>
      </c>
      <c r="F60" s="567" t="s">
        <v>3724</v>
      </c>
      <c r="G60" s="567" t="s">
        <v>3725</v>
      </c>
      <c r="H60" s="567" t="s">
        <v>1937</v>
      </c>
      <c r="I60" s="568"/>
      <c r="J60" s="567" t="s">
        <v>3726</v>
      </c>
      <c r="K60" s="567"/>
      <c r="L60" s="570">
        <v>3.5</v>
      </c>
      <c r="M60" s="568" t="s">
        <v>3727</v>
      </c>
      <c r="N60" s="567"/>
      <c r="O60" s="567"/>
      <c r="P60" s="567"/>
      <c r="Q60" s="567"/>
      <c r="R60" s="567"/>
      <c r="S60" s="567"/>
      <c r="T60" s="567"/>
      <c r="U60" s="567"/>
      <c r="V60" s="567"/>
      <c r="W60" s="567"/>
      <c r="X60" s="567" t="s">
        <v>3327</v>
      </c>
      <c r="Y60" s="567" t="s">
        <v>3416</v>
      </c>
      <c r="Z60" s="567" t="s">
        <v>3728</v>
      </c>
      <c r="AA60" s="567"/>
      <c r="AB60" s="567" t="s">
        <v>3317</v>
      </c>
      <c r="AC60" s="567"/>
      <c r="AD60" s="567" t="s">
        <v>3251</v>
      </c>
      <c r="AE60" s="567" t="s">
        <v>3252</v>
      </c>
      <c r="AF60" s="568"/>
      <c r="AG60" s="568"/>
      <c r="AH60" s="568"/>
      <c r="AI60" s="568"/>
      <c r="AJ60" s="569" t="s">
        <v>3729</v>
      </c>
    </row>
    <row r="61" spans="1:36" ht="84">
      <c r="A61" s="255" t="s">
        <v>3147</v>
      </c>
      <c r="B61" s="566">
        <v>45733</v>
      </c>
      <c r="C61" s="567" t="s">
        <v>3286</v>
      </c>
      <c r="D61" s="567" t="s">
        <v>3301</v>
      </c>
      <c r="E61" s="567" t="s">
        <v>3730</v>
      </c>
      <c r="F61" s="567" t="s">
        <v>3731</v>
      </c>
      <c r="G61" s="567" t="s">
        <v>3732</v>
      </c>
      <c r="H61" s="567" t="s">
        <v>1937</v>
      </c>
      <c r="I61" s="568"/>
      <c r="J61" s="567" t="s">
        <v>3733</v>
      </c>
      <c r="K61" s="567"/>
      <c r="L61" s="570">
        <v>3.5</v>
      </c>
      <c r="M61" s="568" t="s">
        <v>3734</v>
      </c>
      <c r="N61" s="567"/>
      <c r="O61" s="567"/>
      <c r="P61" s="567" t="s">
        <v>3735</v>
      </c>
      <c r="Q61" s="567"/>
      <c r="R61" s="567"/>
      <c r="S61" s="567"/>
      <c r="T61" s="567"/>
      <c r="U61" s="567" t="s">
        <v>3736</v>
      </c>
      <c r="V61" s="567" t="s">
        <v>3238</v>
      </c>
      <c r="W61" s="567"/>
      <c r="X61" s="567" t="s">
        <v>3307</v>
      </c>
      <c r="Y61" s="567"/>
      <c r="Z61" s="567"/>
      <c r="AA61" s="567" t="s">
        <v>3439</v>
      </c>
      <c r="AB61" s="567" t="s">
        <v>3317</v>
      </c>
      <c r="AC61" s="567" t="s">
        <v>3317</v>
      </c>
      <c r="AD61" s="567" t="s">
        <v>3251</v>
      </c>
      <c r="AE61" s="567" t="s">
        <v>3252</v>
      </c>
      <c r="AF61" s="568"/>
      <c r="AG61" s="568"/>
      <c r="AH61" s="568" t="s">
        <v>3585</v>
      </c>
      <c r="AI61" s="568"/>
      <c r="AJ61" s="569" t="s">
        <v>3737</v>
      </c>
    </row>
    <row r="62" spans="1:36" ht="126">
      <c r="A62" s="255" t="s">
        <v>3148</v>
      </c>
      <c r="B62" s="566">
        <v>45733</v>
      </c>
      <c r="C62" s="567" t="s">
        <v>3286</v>
      </c>
      <c r="D62" s="567" t="s">
        <v>3301</v>
      </c>
      <c r="E62" s="567" t="s">
        <v>3738</v>
      </c>
      <c r="F62" s="567" t="s">
        <v>3731</v>
      </c>
      <c r="G62" s="567" t="s">
        <v>3739</v>
      </c>
      <c r="H62" s="567" t="s">
        <v>1943</v>
      </c>
      <c r="I62" s="568"/>
      <c r="J62" s="567" t="s">
        <v>3733</v>
      </c>
      <c r="K62" s="567"/>
      <c r="L62" s="570">
        <v>3.5</v>
      </c>
      <c r="M62" s="568" t="s">
        <v>3740</v>
      </c>
      <c r="N62" s="567"/>
      <c r="O62" s="567"/>
      <c r="P62" s="567" t="s">
        <v>3735</v>
      </c>
      <c r="Q62" s="567" t="s">
        <v>3244</v>
      </c>
      <c r="R62" s="567"/>
      <c r="S62" s="567"/>
      <c r="T62" s="567"/>
      <c r="U62" s="567" t="s">
        <v>3465</v>
      </c>
      <c r="V62" s="567" t="s">
        <v>3238</v>
      </c>
      <c r="W62" s="567"/>
      <c r="X62" s="567" t="s">
        <v>3307</v>
      </c>
      <c r="Y62" s="567"/>
      <c r="Z62" s="567"/>
      <c r="AA62" s="567" t="s">
        <v>3439</v>
      </c>
      <c r="AB62" s="567" t="s">
        <v>3317</v>
      </c>
      <c r="AC62" s="567" t="s">
        <v>3317</v>
      </c>
      <c r="AD62" s="567" t="s">
        <v>3251</v>
      </c>
      <c r="AE62" s="567" t="s">
        <v>3252</v>
      </c>
      <c r="AF62" s="568"/>
      <c r="AG62" s="568"/>
      <c r="AH62" s="568" t="s">
        <v>3585</v>
      </c>
      <c r="AI62" s="568"/>
      <c r="AJ62" s="569" t="s">
        <v>3741</v>
      </c>
    </row>
    <row r="63" spans="1:36" ht="112">
      <c r="A63" s="255" t="s">
        <v>3151</v>
      </c>
      <c r="B63" s="566">
        <v>45738</v>
      </c>
      <c r="C63" s="567" t="s">
        <v>3286</v>
      </c>
      <c r="D63" s="567" t="s">
        <v>3301</v>
      </c>
      <c r="E63" s="567" t="s">
        <v>3742</v>
      </c>
      <c r="F63" s="567" t="s">
        <v>3743</v>
      </c>
      <c r="G63" s="567" t="s">
        <v>3744</v>
      </c>
      <c r="H63" s="567" t="s">
        <v>1943</v>
      </c>
      <c r="I63" s="568"/>
      <c r="J63" s="567" t="s">
        <v>3291</v>
      </c>
      <c r="K63" s="567"/>
      <c r="L63" s="570">
        <v>3.5</v>
      </c>
      <c r="M63" s="568"/>
      <c r="N63" s="567"/>
      <c r="O63" s="567"/>
      <c r="P63" s="567"/>
      <c r="Q63" s="567"/>
      <c r="R63" s="567"/>
      <c r="S63" s="567"/>
      <c r="T63" s="567"/>
      <c r="U63" s="567" t="s">
        <v>3465</v>
      </c>
      <c r="V63" s="567" t="s">
        <v>3238</v>
      </c>
      <c r="W63" s="567"/>
      <c r="X63" s="567" t="s">
        <v>3327</v>
      </c>
      <c r="Y63" s="567"/>
      <c r="Z63" s="567"/>
      <c r="AA63" s="567"/>
      <c r="AB63" s="567" t="s">
        <v>3440</v>
      </c>
      <c r="AC63" s="567" t="s">
        <v>3440</v>
      </c>
      <c r="AD63" s="567" t="s">
        <v>3251</v>
      </c>
      <c r="AE63" s="567" t="s">
        <v>3252</v>
      </c>
      <c r="AF63" s="568"/>
      <c r="AG63" s="568"/>
      <c r="AH63" s="568"/>
      <c r="AI63" s="568"/>
      <c r="AJ63" s="569" t="s">
        <v>3745</v>
      </c>
    </row>
    <row r="64" spans="1:36" ht="182">
      <c r="A64" s="255" t="s">
        <v>3153</v>
      </c>
      <c r="B64" s="566">
        <v>45739</v>
      </c>
      <c r="C64" s="567" t="s">
        <v>3286</v>
      </c>
      <c r="D64" s="567" t="s">
        <v>3746</v>
      </c>
      <c r="E64" s="567" t="s">
        <v>3403</v>
      </c>
      <c r="F64" s="567" t="s">
        <v>3747</v>
      </c>
      <c r="G64" s="567" t="s">
        <v>3748</v>
      </c>
      <c r="H64" s="567" t="s">
        <v>1937</v>
      </c>
      <c r="I64" s="568"/>
      <c r="J64" s="567" t="s">
        <v>3291</v>
      </c>
      <c r="K64" s="567"/>
      <c r="L64" s="570">
        <v>3.5</v>
      </c>
      <c r="M64" s="568" t="s">
        <v>3749</v>
      </c>
      <c r="N64" s="567"/>
      <c r="O64" s="567"/>
      <c r="P64" s="567"/>
      <c r="Q64" s="567"/>
      <c r="R64" s="567"/>
      <c r="S64" s="567"/>
      <c r="T64" s="567"/>
      <c r="U64" s="567"/>
      <c r="V64" s="567"/>
      <c r="W64" s="567"/>
      <c r="X64" s="567" t="s">
        <v>3238</v>
      </c>
      <c r="Y64" s="567"/>
      <c r="Z64" s="567"/>
      <c r="AA64" s="567" t="s">
        <v>3329</v>
      </c>
      <c r="AB64" s="567" t="s">
        <v>3298</v>
      </c>
      <c r="AC64" s="567" t="s">
        <v>3298</v>
      </c>
      <c r="AD64" s="567" t="s">
        <v>3251</v>
      </c>
      <c r="AE64" s="567" t="s">
        <v>3252</v>
      </c>
      <c r="AF64" s="568"/>
      <c r="AG64" s="568"/>
      <c r="AH64" s="568" t="s">
        <v>3749</v>
      </c>
      <c r="AI64" s="568"/>
      <c r="AJ64" s="569" t="s">
        <v>3750</v>
      </c>
    </row>
    <row r="65" spans="1:36" ht="98">
      <c r="A65" s="255" t="s">
        <v>3154</v>
      </c>
      <c r="B65" s="566">
        <v>45749</v>
      </c>
      <c r="C65" s="567" t="s">
        <v>3286</v>
      </c>
      <c r="D65" s="567" t="s">
        <v>3751</v>
      </c>
      <c r="E65" s="567" t="s">
        <v>3752</v>
      </c>
      <c r="F65" s="567" t="s">
        <v>3753</v>
      </c>
      <c r="G65" s="567" t="s">
        <v>3754</v>
      </c>
      <c r="H65" s="567" t="s">
        <v>1937</v>
      </c>
      <c r="I65" s="568"/>
      <c r="J65" s="567" t="s">
        <v>3491</v>
      </c>
      <c r="K65" s="567" t="s">
        <v>3292</v>
      </c>
      <c r="L65" s="570">
        <v>4.5</v>
      </c>
      <c r="M65" s="568" t="s">
        <v>3755</v>
      </c>
      <c r="N65" s="567"/>
      <c r="O65" s="567"/>
      <c r="P65" s="567"/>
      <c r="Q65" s="567"/>
      <c r="R65" s="567"/>
      <c r="S65" s="567"/>
      <c r="T65" s="567"/>
      <c r="U65" s="567" t="s">
        <v>3244</v>
      </c>
      <c r="V65" s="567" t="s">
        <v>3244</v>
      </c>
      <c r="W65" s="567"/>
      <c r="X65" s="567" t="s">
        <v>3238</v>
      </c>
      <c r="Y65" s="567"/>
      <c r="Z65" s="567"/>
      <c r="AA65" s="567" t="s">
        <v>3316</v>
      </c>
      <c r="AB65" s="567" t="s">
        <v>3317</v>
      </c>
      <c r="AC65" s="567" t="s">
        <v>3440</v>
      </c>
      <c r="AD65" s="567" t="s">
        <v>3251</v>
      </c>
      <c r="AE65" s="567" t="s">
        <v>3252</v>
      </c>
      <c r="AF65" s="568"/>
      <c r="AG65" s="568"/>
      <c r="AH65" s="568" t="s">
        <v>3756</v>
      </c>
      <c r="AI65" s="568"/>
      <c r="AJ65" s="569" t="s">
        <v>3757</v>
      </c>
    </row>
    <row r="66" spans="1:36" ht="140">
      <c r="A66" s="255" t="s">
        <v>3156</v>
      </c>
      <c r="B66" s="566">
        <v>45749</v>
      </c>
      <c r="C66" s="567" t="s">
        <v>3286</v>
      </c>
      <c r="D66" s="567" t="s">
        <v>3758</v>
      </c>
      <c r="E66" s="567" t="s">
        <v>3759</v>
      </c>
      <c r="F66" s="567" t="s">
        <v>3753</v>
      </c>
      <c r="G66" s="567" t="s">
        <v>3760</v>
      </c>
      <c r="H66" s="570">
        <v>1.1000000000000001</v>
      </c>
      <c r="I66" s="568"/>
      <c r="J66" s="567" t="s">
        <v>3491</v>
      </c>
      <c r="K66" s="567"/>
      <c r="L66" s="570">
        <v>3.5</v>
      </c>
      <c r="M66" s="568" t="s">
        <v>3761</v>
      </c>
      <c r="N66" s="567"/>
      <c r="O66" s="567"/>
      <c r="P66" s="567"/>
      <c r="Q66" s="567"/>
      <c r="R66" s="567"/>
      <c r="S66" s="567"/>
      <c r="T66" s="567"/>
      <c r="U66" s="567"/>
      <c r="V66" s="567"/>
      <c r="W66" s="567"/>
      <c r="X66" s="567" t="s">
        <v>3238</v>
      </c>
      <c r="Y66" s="567"/>
      <c r="Z66" s="567" t="s">
        <v>3762</v>
      </c>
      <c r="AA66" s="567" t="s">
        <v>3329</v>
      </c>
      <c r="AB66" s="567" t="s">
        <v>3296</v>
      </c>
      <c r="AC66" s="567" t="s">
        <v>3440</v>
      </c>
      <c r="AD66" s="567" t="s">
        <v>3251</v>
      </c>
      <c r="AE66" s="567" t="s">
        <v>3252</v>
      </c>
      <c r="AF66" s="568"/>
      <c r="AG66" s="568"/>
      <c r="AH66" s="568"/>
      <c r="AI66" s="568"/>
      <c r="AJ66" s="569" t="s">
        <v>3763</v>
      </c>
    </row>
    <row r="67" spans="1:36" ht="168">
      <c r="A67" s="255" t="s">
        <v>3159</v>
      </c>
      <c r="B67" s="566">
        <v>45749</v>
      </c>
      <c r="C67" s="567" t="s">
        <v>3286</v>
      </c>
      <c r="D67" s="567" t="s">
        <v>3764</v>
      </c>
      <c r="E67" s="567" t="s">
        <v>3319</v>
      </c>
      <c r="F67" s="567" t="s">
        <v>3392</v>
      </c>
      <c r="G67" s="567" t="s">
        <v>3765</v>
      </c>
      <c r="H67" s="567" t="s">
        <v>1937</v>
      </c>
      <c r="I67" s="568"/>
      <c r="J67" s="567" t="s">
        <v>3291</v>
      </c>
      <c r="K67" s="567"/>
      <c r="L67" s="570">
        <v>3.5</v>
      </c>
      <c r="M67" s="568" t="s">
        <v>3766</v>
      </c>
      <c r="N67" s="567"/>
      <c r="O67" s="567"/>
      <c r="P67" s="567"/>
      <c r="Q67" s="567"/>
      <c r="R67" s="567"/>
      <c r="S67" s="567"/>
      <c r="T67" s="567"/>
      <c r="U67" s="567"/>
      <c r="V67" s="567"/>
      <c r="W67" s="567"/>
      <c r="X67" s="567" t="s">
        <v>3238</v>
      </c>
      <c r="Y67" s="567"/>
      <c r="Z67" s="567"/>
      <c r="AA67" s="567" t="s">
        <v>3329</v>
      </c>
      <c r="AB67" s="567" t="s">
        <v>3317</v>
      </c>
      <c r="AC67" s="567" t="s">
        <v>3298</v>
      </c>
      <c r="AD67" s="567" t="s">
        <v>3251</v>
      </c>
      <c r="AE67" s="567" t="s">
        <v>3252</v>
      </c>
      <c r="AF67" s="568"/>
      <c r="AG67" s="568"/>
      <c r="AH67" s="568" t="s">
        <v>3767</v>
      </c>
      <c r="AI67" s="568"/>
      <c r="AJ67" s="569" t="s">
        <v>3768</v>
      </c>
    </row>
    <row r="68" spans="1:36" ht="140">
      <c r="A68" s="255" t="s">
        <v>3162</v>
      </c>
      <c r="B68" s="566">
        <v>45749</v>
      </c>
      <c r="C68" s="567" t="s">
        <v>3286</v>
      </c>
      <c r="D68" s="567" t="s">
        <v>3301</v>
      </c>
      <c r="E68" s="567" t="s">
        <v>3403</v>
      </c>
      <c r="F68" s="567" t="s">
        <v>3769</v>
      </c>
      <c r="G68" s="567" t="s">
        <v>3770</v>
      </c>
      <c r="H68" s="570">
        <v>2</v>
      </c>
      <c r="I68" s="568"/>
      <c r="J68" s="567" t="s">
        <v>3491</v>
      </c>
      <c r="K68" s="567"/>
      <c r="L68" s="570">
        <v>3.5</v>
      </c>
      <c r="M68" s="568"/>
      <c r="N68" s="567"/>
      <c r="O68" s="567"/>
      <c r="P68" s="567"/>
      <c r="Q68" s="567"/>
      <c r="R68" s="567"/>
      <c r="S68" s="567"/>
      <c r="T68" s="567"/>
      <c r="U68" s="567"/>
      <c r="V68" s="567" t="s">
        <v>3244</v>
      </c>
      <c r="W68" s="567"/>
      <c r="X68" s="567" t="s">
        <v>3238</v>
      </c>
      <c r="Y68" s="567"/>
      <c r="Z68" s="567" t="s">
        <v>3400</v>
      </c>
      <c r="AA68" s="567" t="s">
        <v>3329</v>
      </c>
      <c r="AB68" s="567" t="s">
        <v>3317</v>
      </c>
      <c r="AC68" s="567" t="s">
        <v>3298</v>
      </c>
      <c r="AD68" s="567" t="s">
        <v>3251</v>
      </c>
      <c r="AE68" s="567" t="s">
        <v>3252</v>
      </c>
      <c r="AF68" s="568"/>
      <c r="AG68" s="568"/>
      <c r="AH68" s="568"/>
      <c r="AI68" s="568"/>
      <c r="AJ68" s="569" t="s">
        <v>3771</v>
      </c>
    </row>
    <row r="69" spans="1:36" ht="154">
      <c r="A69" s="255" t="s">
        <v>3164</v>
      </c>
      <c r="B69" s="566">
        <v>45752</v>
      </c>
      <c r="C69" s="567" t="s">
        <v>3286</v>
      </c>
      <c r="D69" s="567" t="s">
        <v>3772</v>
      </c>
      <c r="E69" s="567" t="s">
        <v>3443</v>
      </c>
      <c r="F69" s="567" t="s">
        <v>3773</v>
      </c>
      <c r="G69" s="567" t="s">
        <v>3774</v>
      </c>
      <c r="H69" s="567" t="s">
        <v>1937</v>
      </c>
      <c r="I69" s="568"/>
      <c r="J69" s="567" t="s">
        <v>3291</v>
      </c>
      <c r="K69" s="567"/>
      <c r="L69" s="570">
        <v>3.5</v>
      </c>
      <c r="M69" s="568" t="s">
        <v>3775</v>
      </c>
      <c r="N69" s="567"/>
      <c r="O69" s="567"/>
      <c r="P69" s="567"/>
      <c r="Q69" s="567"/>
      <c r="R69" s="567"/>
      <c r="S69" s="567"/>
      <c r="T69" s="567"/>
      <c r="U69" s="567"/>
      <c r="V69" s="567"/>
      <c r="W69" s="567"/>
      <c r="X69" s="567" t="s">
        <v>3238</v>
      </c>
      <c r="Y69" s="567"/>
      <c r="Z69" s="567" t="s">
        <v>3400</v>
      </c>
      <c r="AA69" s="567" t="s">
        <v>3316</v>
      </c>
      <c r="AB69" s="567" t="s">
        <v>3317</v>
      </c>
      <c r="AC69" s="567" t="s">
        <v>3440</v>
      </c>
      <c r="AD69" s="567" t="s">
        <v>3251</v>
      </c>
      <c r="AE69" s="567" t="s">
        <v>3252</v>
      </c>
      <c r="AF69" s="568"/>
      <c r="AG69" s="568"/>
      <c r="AH69" s="568"/>
      <c r="AI69" s="568"/>
      <c r="AJ69" s="569" t="s">
        <v>3776</v>
      </c>
    </row>
    <row r="70" spans="1:36" ht="154">
      <c r="A70" s="255" t="s">
        <v>3166</v>
      </c>
      <c r="B70" s="566">
        <v>45752</v>
      </c>
      <c r="C70" s="567" t="s">
        <v>3286</v>
      </c>
      <c r="D70" s="567" t="s">
        <v>3777</v>
      </c>
      <c r="E70" s="567" t="s">
        <v>3403</v>
      </c>
      <c r="F70" s="570">
        <v>38.9</v>
      </c>
      <c r="G70" s="567" t="s">
        <v>3778</v>
      </c>
      <c r="H70" s="567" t="s">
        <v>1943</v>
      </c>
      <c r="I70" s="568"/>
      <c r="J70" s="567" t="s">
        <v>3291</v>
      </c>
      <c r="K70" s="567"/>
      <c r="L70" s="567" t="s">
        <v>3779</v>
      </c>
      <c r="M70" s="568"/>
      <c r="N70" s="567"/>
      <c r="O70" s="567"/>
      <c r="P70" s="567"/>
      <c r="Q70" s="567"/>
      <c r="R70" s="567"/>
      <c r="S70" s="567"/>
      <c r="T70" s="567"/>
      <c r="U70" s="567"/>
      <c r="V70" s="567"/>
      <c r="W70" s="567"/>
      <c r="X70" s="567" t="s">
        <v>3307</v>
      </c>
      <c r="Y70" s="567"/>
      <c r="Z70" s="567" t="s">
        <v>3400</v>
      </c>
      <c r="AA70" s="567" t="s">
        <v>3316</v>
      </c>
      <c r="AB70" s="567" t="s">
        <v>3317</v>
      </c>
      <c r="AC70" s="567" t="s">
        <v>3440</v>
      </c>
      <c r="AD70" s="567" t="s">
        <v>3251</v>
      </c>
      <c r="AE70" s="567" t="s">
        <v>3252</v>
      </c>
      <c r="AF70" s="568"/>
      <c r="AG70" s="568"/>
      <c r="AH70" s="568"/>
      <c r="AI70" s="568"/>
      <c r="AJ70" s="569" t="s">
        <v>3780</v>
      </c>
    </row>
    <row r="71" spans="1:36" ht="154">
      <c r="A71" s="255" t="s">
        <v>3167</v>
      </c>
      <c r="B71" s="566">
        <v>45755</v>
      </c>
      <c r="C71" s="567" t="s">
        <v>3286</v>
      </c>
      <c r="D71" s="567" t="s">
        <v>3301</v>
      </c>
      <c r="E71" s="567" t="s">
        <v>3412</v>
      </c>
      <c r="F71" s="567" t="s">
        <v>3781</v>
      </c>
      <c r="G71" s="567" t="s">
        <v>3338</v>
      </c>
      <c r="H71" s="567" t="s">
        <v>1943</v>
      </c>
      <c r="I71" s="568"/>
      <c r="J71" s="567" t="s">
        <v>3291</v>
      </c>
      <c r="K71" s="567"/>
      <c r="L71" s="570">
        <v>2.5</v>
      </c>
      <c r="M71" s="568"/>
      <c r="N71" s="567"/>
      <c r="O71" s="567"/>
      <c r="P71" s="567"/>
      <c r="Q71" s="567"/>
      <c r="R71" s="567"/>
      <c r="S71" s="567"/>
      <c r="T71" s="567"/>
      <c r="U71" s="567"/>
      <c r="V71" s="567"/>
      <c r="W71" s="567"/>
      <c r="X71" s="567" t="s">
        <v>3307</v>
      </c>
      <c r="Y71" s="567"/>
      <c r="Z71" s="567" t="s">
        <v>3400</v>
      </c>
      <c r="AA71" s="567" t="s">
        <v>3439</v>
      </c>
      <c r="AB71" s="567" t="s">
        <v>3317</v>
      </c>
      <c r="AC71" s="567" t="s">
        <v>3317</v>
      </c>
      <c r="AD71" s="567" t="s">
        <v>3251</v>
      </c>
      <c r="AE71" s="567" t="s">
        <v>3252</v>
      </c>
      <c r="AF71" s="568"/>
      <c r="AG71" s="568"/>
      <c r="AH71" s="568" t="s">
        <v>3551</v>
      </c>
      <c r="AI71" s="568"/>
      <c r="AJ71" s="569" t="s">
        <v>3782</v>
      </c>
    </row>
    <row r="72" spans="1:36" ht="112">
      <c r="A72" s="255" t="s">
        <v>3169</v>
      </c>
      <c r="B72" s="566">
        <v>45757</v>
      </c>
      <c r="C72" s="567" t="s">
        <v>3286</v>
      </c>
      <c r="D72" s="567" t="s">
        <v>3380</v>
      </c>
      <c r="E72" s="567" t="s">
        <v>3783</v>
      </c>
      <c r="F72" s="567" t="s">
        <v>3784</v>
      </c>
      <c r="G72" s="567" t="s">
        <v>2528</v>
      </c>
      <c r="H72" s="567" t="s">
        <v>1943</v>
      </c>
      <c r="I72" s="568"/>
      <c r="J72" s="567" t="s">
        <v>3291</v>
      </c>
      <c r="K72" s="567"/>
      <c r="L72" s="570">
        <v>3.5</v>
      </c>
      <c r="M72" s="568" t="s">
        <v>3785</v>
      </c>
      <c r="N72" s="567"/>
      <c r="O72" s="567"/>
      <c r="P72" s="567"/>
      <c r="Q72" s="567"/>
      <c r="R72" s="567"/>
      <c r="S72" s="567"/>
      <c r="T72" s="567"/>
      <c r="U72" s="567"/>
      <c r="V72" s="567"/>
      <c r="W72" s="567"/>
      <c r="X72" s="567" t="s">
        <v>3307</v>
      </c>
      <c r="Y72" s="567"/>
      <c r="Z72" s="567"/>
      <c r="AA72" s="567" t="s">
        <v>3297</v>
      </c>
      <c r="AB72" s="567" t="s">
        <v>3296</v>
      </c>
      <c r="AC72" s="567" t="s">
        <v>3298</v>
      </c>
      <c r="AD72" s="567" t="s">
        <v>3251</v>
      </c>
      <c r="AE72" s="567" t="s">
        <v>3252</v>
      </c>
      <c r="AF72" s="568"/>
      <c r="AG72" s="568"/>
      <c r="AH72" s="568" t="s">
        <v>3786</v>
      </c>
      <c r="AI72" s="568"/>
      <c r="AJ72" s="569" t="s">
        <v>3787</v>
      </c>
    </row>
    <row r="73" spans="1:36" ht="140">
      <c r="A73" s="255" t="s">
        <v>3171</v>
      </c>
      <c r="B73" s="566">
        <v>45757</v>
      </c>
      <c r="C73" s="567" t="s">
        <v>3286</v>
      </c>
      <c r="D73" s="567" t="s">
        <v>3301</v>
      </c>
      <c r="E73" s="567" t="s">
        <v>3325</v>
      </c>
      <c r="F73" s="570">
        <v>37.6</v>
      </c>
      <c r="G73" s="567" t="s">
        <v>3788</v>
      </c>
      <c r="H73" s="567" t="s">
        <v>1937</v>
      </c>
      <c r="I73" s="568"/>
      <c r="J73" s="567" t="s">
        <v>3291</v>
      </c>
      <c r="K73" s="567"/>
      <c r="L73" s="570">
        <v>3.5</v>
      </c>
      <c r="M73" s="568" t="s">
        <v>3789</v>
      </c>
      <c r="N73" s="567"/>
      <c r="O73" s="567"/>
      <c r="P73" s="567"/>
      <c r="Q73" s="567"/>
      <c r="R73" s="567"/>
      <c r="S73" s="567"/>
      <c r="T73" s="567"/>
      <c r="U73" s="567"/>
      <c r="V73" s="567" t="s">
        <v>3244</v>
      </c>
      <c r="W73" s="567"/>
      <c r="X73" s="567" t="s">
        <v>3327</v>
      </c>
      <c r="Y73" s="567"/>
      <c r="Z73" s="567"/>
      <c r="AA73" s="567" t="s">
        <v>3329</v>
      </c>
      <c r="AB73" s="567" t="s">
        <v>3317</v>
      </c>
      <c r="AC73" s="567" t="s">
        <v>3440</v>
      </c>
      <c r="AD73" s="567" t="s">
        <v>3251</v>
      </c>
      <c r="AE73" s="567" t="s">
        <v>3252</v>
      </c>
      <c r="AF73" s="568"/>
      <c r="AG73" s="568"/>
      <c r="AH73" s="568" t="s">
        <v>3790</v>
      </c>
      <c r="AI73" s="568"/>
      <c r="AJ73" s="569" t="s">
        <v>3791</v>
      </c>
    </row>
    <row r="74" spans="1:36" ht="210">
      <c r="A74" s="255" t="s">
        <v>3173</v>
      </c>
      <c r="B74" s="566">
        <v>45757</v>
      </c>
      <c r="C74" s="567" t="s">
        <v>3286</v>
      </c>
      <c r="D74" s="567" t="s">
        <v>3380</v>
      </c>
      <c r="E74" s="567" t="s">
        <v>3386</v>
      </c>
      <c r="F74" s="567" t="s">
        <v>3792</v>
      </c>
      <c r="G74" s="567" t="s">
        <v>3793</v>
      </c>
      <c r="H74" s="567" t="s">
        <v>1943</v>
      </c>
      <c r="I74" s="568"/>
      <c r="J74" s="567" t="s">
        <v>3291</v>
      </c>
      <c r="K74" s="567"/>
      <c r="L74" s="570">
        <v>3.5</v>
      </c>
      <c r="M74" s="568" t="s">
        <v>3794</v>
      </c>
      <c r="N74" s="567"/>
      <c r="O74" s="567"/>
      <c r="P74" s="567"/>
      <c r="Q74" s="567"/>
      <c r="R74" s="567"/>
      <c r="S74" s="567"/>
      <c r="T74" s="567"/>
      <c r="U74" s="567"/>
      <c r="V74" s="567"/>
      <c r="W74" s="567"/>
      <c r="X74" s="567" t="s">
        <v>3307</v>
      </c>
      <c r="Y74" s="567"/>
      <c r="Z74" s="567" t="s">
        <v>3400</v>
      </c>
      <c r="AA74" s="567" t="s">
        <v>3329</v>
      </c>
      <c r="AB74" s="567" t="s">
        <v>3298</v>
      </c>
      <c r="AC74" s="567" t="s">
        <v>3298</v>
      </c>
      <c r="AD74" s="567" t="s">
        <v>3251</v>
      </c>
      <c r="AE74" s="567" t="s">
        <v>3252</v>
      </c>
      <c r="AF74" s="568"/>
      <c r="AG74" s="568"/>
      <c r="AH74" s="568" t="s">
        <v>3795</v>
      </c>
      <c r="AI74" s="568"/>
      <c r="AJ74" s="569" t="s">
        <v>3796</v>
      </c>
    </row>
    <row r="75" spans="1:36" ht="126">
      <c r="A75" s="255" t="s">
        <v>3174</v>
      </c>
      <c r="B75" s="566">
        <v>45759</v>
      </c>
      <c r="C75" s="567" t="s">
        <v>3286</v>
      </c>
      <c r="D75" s="567" t="s">
        <v>3797</v>
      </c>
      <c r="E75" s="567" t="s">
        <v>3798</v>
      </c>
      <c r="F75" s="567" t="s">
        <v>3799</v>
      </c>
      <c r="G75" s="567" t="s">
        <v>3800</v>
      </c>
      <c r="H75" s="567" t="s">
        <v>1943</v>
      </c>
      <c r="I75" s="568"/>
      <c r="J75" s="567" t="s">
        <v>3801</v>
      </c>
      <c r="K75" s="567"/>
      <c r="L75" s="570">
        <v>4.5</v>
      </c>
      <c r="M75" s="568"/>
      <c r="N75" s="567"/>
      <c r="O75" s="567"/>
      <c r="P75" s="567"/>
      <c r="Q75" s="567"/>
      <c r="R75" s="567"/>
      <c r="S75" s="567"/>
      <c r="T75" s="567"/>
      <c r="U75" s="567"/>
      <c r="V75" s="567"/>
      <c r="W75" s="567"/>
      <c r="X75" s="567" t="s">
        <v>3327</v>
      </c>
      <c r="Y75" s="567" t="s">
        <v>3802</v>
      </c>
      <c r="Z75" s="567"/>
      <c r="AA75" s="567" t="s">
        <v>3439</v>
      </c>
      <c r="AB75" s="567" t="s">
        <v>3440</v>
      </c>
      <c r="AC75" s="567" t="s">
        <v>3440</v>
      </c>
      <c r="AD75" s="567" t="s">
        <v>3251</v>
      </c>
      <c r="AE75" s="567" t="s">
        <v>3252</v>
      </c>
      <c r="AF75" s="568"/>
      <c r="AG75" s="568"/>
      <c r="AH75" s="568"/>
      <c r="AI75" s="568"/>
      <c r="AJ75" s="569" t="s">
        <v>3803</v>
      </c>
    </row>
    <row r="76" spans="1:36" ht="126">
      <c r="A76" s="255" t="s">
        <v>3176</v>
      </c>
      <c r="B76" s="566">
        <v>45768</v>
      </c>
      <c r="C76" s="567" t="s">
        <v>3286</v>
      </c>
      <c r="D76" s="567" t="s">
        <v>3804</v>
      </c>
      <c r="E76" s="567" t="s">
        <v>3805</v>
      </c>
      <c r="F76" s="567" t="s">
        <v>3806</v>
      </c>
      <c r="G76" s="567" t="s">
        <v>3807</v>
      </c>
      <c r="H76" s="567" t="s">
        <v>1937</v>
      </c>
      <c r="I76" s="568"/>
      <c r="J76" s="567" t="s">
        <v>3291</v>
      </c>
      <c r="K76" s="567"/>
      <c r="L76" s="570">
        <v>3.5</v>
      </c>
      <c r="M76" s="568"/>
      <c r="N76" s="567"/>
      <c r="O76" s="567"/>
      <c r="P76" s="567"/>
      <c r="Q76" s="567"/>
      <c r="R76" s="567"/>
      <c r="S76" s="567"/>
      <c r="T76" s="567"/>
      <c r="U76" s="567"/>
      <c r="V76" s="567" t="s">
        <v>3238</v>
      </c>
      <c r="W76" s="567"/>
      <c r="X76" s="567" t="s">
        <v>3327</v>
      </c>
      <c r="Y76" s="567"/>
      <c r="Z76" s="567"/>
      <c r="AA76" s="567"/>
      <c r="AB76" s="567" t="s">
        <v>3298</v>
      </c>
      <c r="AC76" s="567"/>
      <c r="AD76" s="567" t="s">
        <v>3251</v>
      </c>
      <c r="AE76" s="567" t="s">
        <v>3252</v>
      </c>
      <c r="AF76" s="568"/>
      <c r="AG76" s="568"/>
      <c r="AH76" s="568"/>
      <c r="AI76" s="568"/>
      <c r="AJ76" s="569" t="s">
        <v>3808</v>
      </c>
    </row>
    <row r="77" spans="1:36" ht="126">
      <c r="A77" s="255" t="s">
        <v>3180</v>
      </c>
      <c r="B77" s="566">
        <v>45771</v>
      </c>
      <c r="C77" s="567" t="s">
        <v>3286</v>
      </c>
      <c r="D77" s="567" t="s">
        <v>3758</v>
      </c>
      <c r="E77" s="567" t="s">
        <v>3809</v>
      </c>
      <c r="F77" s="567" t="s">
        <v>3810</v>
      </c>
      <c r="G77" s="567" t="s">
        <v>3760</v>
      </c>
      <c r="H77" s="567" t="s">
        <v>1943</v>
      </c>
      <c r="I77" s="568"/>
      <c r="J77" s="567" t="s">
        <v>3291</v>
      </c>
      <c r="K77" s="567"/>
      <c r="L77" s="570">
        <v>3.5</v>
      </c>
      <c r="M77" s="568"/>
      <c r="N77" s="567"/>
      <c r="O77" s="567"/>
      <c r="P77" s="567"/>
      <c r="Q77" s="567"/>
      <c r="R77" s="567"/>
      <c r="S77" s="567"/>
      <c r="T77" s="567"/>
      <c r="U77" s="567"/>
      <c r="V77" s="567"/>
      <c r="W77" s="567"/>
      <c r="X77" s="567"/>
      <c r="Y77" s="567"/>
      <c r="Z77" s="567"/>
      <c r="AA77" s="567"/>
      <c r="AB77" s="567" t="s">
        <v>3298</v>
      </c>
      <c r="AC77" s="567"/>
      <c r="AD77" s="567" t="s">
        <v>3811</v>
      </c>
      <c r="AE77" s="567" t="s">
        <v>3252</v>
      </c>
      <c r="AF77" s="568"/>
      <c r="AG77" s="568"/>
      <c r="AH77" s="568"/>
      <c r="AI77" s="568"/>
      <c r="AJ77" s="569" t="s">
        <v>3812</v>
      </c>
    </row>
    <row r="78" spans="1:36" ht="140">
      <c r="A78" s="255" t="s">
        <v>3183</v>
      </c>
      <c r="B78" s="566">
        <v>45776</v>
      </c>
      <c r="C78" s="567" t="s">
        <v>3286</v>
      </c>
      <c r="D78" s="567" t="s">
        <v>3287</v>
      </c>
      <c r="E78" s="567"/>
      <c r="F78" s="567"/>
      <c r="G78" s="567" t="s">
        <v>3813</v>
      </c>
      <c r="H78" s="567"/>
      <c r="I78" s="568"/>
      <c r="J78" s="567" t="s">
        <v>3491</v>
      </c>
      <c r="K78" s="567"/>
      <c r="L78" s="570">
        <v>2.5</v>
      </c>
      <c r="M78" s="568"/>
      <c r="N78" s="567"/>
      <c r="O78" s="567"/>
      <c r="P78" s="567"/>
      <c r="Q78" s="567"/>
      <c r="R78" s="567"/>
      <c r="S78" s="567"/>
      <c r="T78" s="567"/>
      <c r="U78" s="567" t="s">
        <v>3814</v>
      </c>
      <c r="V78" s="567"/>
      <c r="W78" s="567"/>
      <c r="X78" s="567" t="s">
        <v>3238</v>
      </c>
      <c r="Y78" s="567"/>
      <c r="Z78" s="567"/>
      <c r="AA78" s="567" t="s">
        <v>3329</v>
      </c>
      <c r="AB78" s="567" t="s">
        <v>3317</v>
      </c>
      <c r="AC78" s="567" t="s">
        <v>3298</v>
      </c>
      <c r="AD78" s="567" t="s">
        <v>3251</v>
      </c>
      <c r="AE78" s="567" t="s">
        <v>3252</v>
      </c>
      <c r="AF78" s="568"/>
      <c r="AG78" s="568"/>
      <c r="AH78" s="568" t="s">
        <v>3815</v>
      </c>
      <c r="AI78" s="568"/>
      <c r="AJ78" s="569" t="s">
        <v>3816</v>
      </c>
    </row>
    <row r="79" spans="1:36" ht="70">
      <c r="A79" s="255" t="s">
        <v>3184</v>
      </c>
      <c r="B79" s="566">
        <v>45774</v>
      </c>
      <c r="C79" s="567" t="s">
        <v>3286</v>
      </c>
      <c r="D79" s="567" t="s">
        <v>3301</v>
      </c>
      <c r="E79" s="567" t="s">
        <v>3386</v>
      </c>
      <c r="F79" s="567" t="s">
        <v>3817</v>
      </c>
      <c r="G79" s="567" t="s">
        <v>3716</v>
      </c>
      <c r="H79" s="570">
        <v>2.2000000000000002</v>
      </c>
      <c r="I79" s="568"/>
      <c r="J79" s="567" t="s">
        <v>3491</v>
      </c>
      <c r="K79" s="567"/>
      <c r="L79" s="570">
        <v>3.5</v>
      </c>
      <c r="M79" s="568"/>
      <c r="N79" s="567"/>
      <c r="O79" s="567"/>
      <c r="P79" s="567"/>
      <c r="Q79" s="567"/>
      <c r="R79" s="567"/>
      <c r="S79" s="567"/>
      <c r="T79" s="567"/>
      <c r="U79" s="567" t="s">
        <v>3244</v>
      </c>
      <c r="V79" s="567" t="s">
        <v>3238</v>
      </c>
      <c r="W79" s="567"/>
      <c r="X79" s="567" t="s">
        <v>3238</v>
      </c>
      <c r="Y79" s="567"/>
      <c r="Z79" s="567" t="s">
        <v>3400</v>
      </c>
      <c r="AA79" s="567" t="s">
        <v>3316</v>
      </c>
      <c r="AB79" s="567" t="s">
        <v>3298</v>
      </c>
      <c r="AC79" s="567" t="s">
        <v>3298</v>
      </c>
      <c r="AD79" s="567" t="s">
        <v>3251</v>
      </c>
      <c r="AE79" s="567" t="s">
        <v>3252</v>
      </c>
      <c r="AF79" s="568"/>
      <c r="AG79" s="568"/>
      <c r="AH79" s="568"/>
      <c r="AI79" s="568"/>
      <c r="AJ79" s="569" t="s">
        <v>3818</v>
      </c>
    </row>
    <row r="80" spans="1:36" ht="70">
      <c r="A80" s="255" t="s">
        <v>3187</v>
      </c>
      <c r="B80" s="566">
        <v>45777</v>
      </c>
      <c r="C80" s="567" t="s">
        <v>3286</v>
      </c>
      <c r="D80" s="567" t="s">
        <v>3819</v>
      </c>
      <c r="E80" s="567" t="s">
        <v>3386</v>
      </c>
      <c r="F80" s="567" t="s">
        <v>3820</v>
      </c>
      <c r="G80" s="567" t="s">
        <v>3821</v>
      </c>
      <c r="H80" s="570">
        <v>1.2</v>
      </c>
      <c r="I80" s="568"/>
      <c r="J80" s="567" t="s">
        <v>3237</v>
      </c>
      <c r="K80" s="567"/>
      <c r="L80" s="570">
        <v>3.5</v>
      </c>
      <c r="M80" s="568"/>
      <c r="N80" s="567"/>
      <c r="O80" s="567"/>
      <c r="P80" s="567"/>
      <c r="Q80" s="567"/>
      <c r="R80" s="567"/>
      <c r="S80" s="567"/>
      <c r="T80" s="567"/>
      <c r="U80" s="567"/>
      <c r="V80" s="567"/>
      <c r="W80" s="567"/>
      <c r="X80" s="567"/>
      <c r="Y80" s="567"/>
      <c r="Z80" s="567" t="s">
        <v>3400</v>
      </c>
      <c r="AA80" s="567" t="s">
        <v>3329</v>
      </c>
      <c r="AB80" s="567" t="s">
        <v>3613</v>
      </c>
      <c r="AC80" s="567" t="s">
        <v>3613</v>
      </c>
      <c r="AD80" s="567" t="s">
        <v>3251</v>
      </c>
      <c r="AE80" s="567" t="s">
        <v>3252</v>
      </c>
      <c r="AF80" s="568"/>
      <c r="AG80" s="568"/>
      <c r="AH80" s="568"/>
      <c r="AI80" s="568"/>
      <c r="AJ80" s="569" t="s">
        <v>3822</v>
      </c>
    </row>
    <row r="81" spans="1:36">
      <c r="A81" s="255" t="s">
        <v>3189</v>
      </c>
      <c r="B81" s="571">
        <v>45878</v>
      </c>
      <c r="C81" s="567" t="s">
        <v>3334</v>
      </c>
      <c r="D81" s="2" t="s">
        <v>3823</v>
      </c>
      <c r="E81" s="2" t="s">
        <v>3386</v>
      </c>
      <c r="F81" s="2" t="s">
        <v>3824</v>
      </c>
      <c r="G81" s="567" t="s">
        <v>3535</v>
      </c>
      <c r="H81" s="2" t="s">
        <v>3825</v>
      </c>
      <c r="I81" s="268"/>
      <c r="J81" s="2" t="s">
        <v>3826</v>
      </c>
      <c r="K81" s="255" t="s">
        <v>3241</v>
      </c>
      <c r="L81" s="2">
        <v>2</v>
      </c>
      <c r="M81" s="572" t="s">
        <v>3621</v>
      </c>
      <c r="N81" s="6" t="s">
        <v>3241</v>
      </c>
      <c r="O81" s="6" t="s">
        <v>3827</v>
      </c>
      <c r="P81" s="6" t="s">
        <v>3828</v>
      </c>
      <c r="Q81" s="6" t="s">
        <v>3829</v>
      </c>
      <c r="R81" s="6" t="s">
        <v>3352</v>
      </c>
      <c r="S81" s="6"/>
      <c r="T81" s="6"/>
      <c r="U81" s="6" t="s">
        <v>3830</v>
      </c>
      <c r="V81" s="6" t="s">
        <v>3238</v>
      </c>
      <c r="W81" s="6" t="s">
        <v>3831</v>
      </c>
      <c r="X81" s="567" t="s">
        <v>3307</v>
      </c>
      <c r="Y81" s="6" t="s">
        <v>3832</v>
      </c>
      <c r="Z81" s="6" t="s">
        <v>3551</v>
      </c>
      <c r="AA81" s="6"/>
      <c r="AB81" s="567" t="s">
        <v>3833</v>
      </c>
      <c r="AC81" s="567" t="s">
        <v>3511</v>
      </c>
      <c r="AD81" s="567" t="s">
        <v>3251</v>
      </c>
      <c r="AE81" s="567" t="s">
        <v>3292</v>
      </c>
      <c r="AF81" s="268" t="s">
        <v>3834</v>
      </c>
      <c r="AG81" s="268" t="s">
        <v>3835</v>
      </c>
      <c r="AH81" s="268" t="s">
        <v>3836</v>
      </c>
      <c r="AI81" s="268"/>
      <c r="AJ81" s="268" t="s">
        <v>3837</v>
      </c>
    </row>
    <row r="82" spans="1:36" ht="29">
      <c r="A82" s="255" t="s">
        <v>3190</v>
      </c>
      <c r="B82" s="571">
        <v>45908</v>
      </c>
      <c r="C82" s="567" t="s">
        <v>3334</v>
      </c>
      <c r="D82" s="2" t="s">
        <v>3823</v>
      </c>
      <c r="E82" s="2" t="s">
        <v>3619</v>
      </c>
      <c r="F82" s="2" t="s">
        <v>3472</v>
      </c>
      <c r="G82" s="567" t="s">
        <v>848</v>
      </c>
      <c r="H82" s="2" t="s">
        <v>1937</v>
      </c>
      <c r="I82" s="268"/>
      <c r="J82" s="2" t="s">
        <v>3838</v>
      </c>
      <c r="K82" s="255" t="s">
        <v>3839</v>
      </c>
      <c r="L82" s="573" t="s">
        <v>3840</v>
      </c>
      <c r="M82" s="572" t="s">
        <v>3841</v>
      </c>
      <c r="N82" s="6" t="s">
        <v>3292</v>
      </c>
      <c r="O82" s="6" t="s">
        <v>3842</v>
      </c>
      <c r="P82" s="6"/>
      <c r="Q82" s="6" t="s">
        <v>3843</v>
      </c>
      <c r="R82" s="6" t="s">
        <v>3352</v>
      </c>
      <c r="S82" s="6"/>
      <c r="T82" s="6"/>
      <c r="U82" s="567" t="s">
        <v>3265</v>
      </c>
      <c r="V82" s="6" t="s">
        <v>3265</v>
      </c>
      <c r="W82" s="6" t="s">
        <v>3831</v>
      </c>
      <c r="X82" s="567" t="s">
        <v>3844</v>
      </c>
      <c r="Y82" s="6" t="s">
        <v>3845</v>
      </c>
      <c r="Z82" s="567" t="s">
        <v>3551</v>
      </c>
      <c r="AA82" s="567" t="s">
        <v>3316</v>
      </c>
      <c r="AB82" s="567" t="s">
        <v>3833</v>
      </c>
      <c r="AC82" s="567" t="s">
        <v>3342</v>
      </c>
      <c r="AD82" s="567" t="s">
        <v>3315</v>
      </c>
      <c r="AE82" s="567" t="s">
        <v>3846</v>
      </c>
      <c r="AF82" s="268" t="s">
        <v>3847</v>
      </c>
      <c r="AG82" s="268" t="s">
        <v>3848</v>
      </c>
      <c r="AH82" s="268" t="s">
        <v>3512</v>
      </c>
      <c r="AI82" s="268"/>
      <c r="AJ82" s="268" t="s">
        <v>3849</v>
      </c>
    </row>
    <row r="83" spans="1:36" ht="43.5">
      <c r="A83" s="255" t="s">
        <v>3191</v>
      </c>
      <c r="B83" s="571">
        <v>45909</v>
      </c>
      <c r="C83" s="567" t="s">
        <v>3334</v>
      </c>
      <c r="D83" s="2" t="s">
        <v>3823</v>
      </c>
      <c r="E83" s="2" t="s">
        <v>3850</v>
      </c>
      <c r="F83" s="2" t="s">
        <v>3392</v>
      </c>
      <c r="G83" s="567" t="s">
        <v>848</v>
      </c>
      <c r="H83" s="2" t="s">
        <v>1937</v>
      </c>
      <c r="I83" s="268"/>
      <c r="J83" s="2" t="s">
        <v>3838</v>
      </c>
      <c r="K83" s="255" t="s">
        <v>3851</v>
      </c>
      <c r="L83" s="573" t="s">
        <v>3852</v>
      </c>
      <c r="M83" s="572" t="s">
        <v>3841</v>
      </c>
      <c r="N83" s="6" t="s">
        <v>3241</v>
      </c>
      <c r="O83" s="6" t="s">
        <v>3853</v>
      </c>
      <c r="P83" s="6" t="s">
        <v>3854</v>
      </c>
      <c r="Q83" s="6"/>
      <c r="R83" s="6"/>
      <c r="S83" s="6"/>
      <c r="T83" s="6"/>
      <c r="U83" s="567" t="s">
        <v>3238</v>
      </c>
      <c r="V83" s="567" t="s">
        <v>3238</v>
      </c>
      <c r="W83" s="6" t="s">
        <v>3510</v>
      </c>
      <c r="X83" s="567" t="s">
        <v>3855</v>
      </c>
      <c r="Y83" s="567" t="s">
        <v>3308</v>
      </c>
      <c r="Z83" s="567" t="s">
        <v>3307</v>
      </c>
      <c r="AA83" s="567" t="s">
        <v>3316</v>
      </c>
      <c r="AB83" s="567" t="s">
        <v>3241</v>
      </c>
      <c r="AC83" s="567" t="s">
        <v>3342</v>
      </c>
      <c r="AD83" s="567" t="s">
        <v>3281</v>
      </c>
      <c r="AE83" s="567" t="s">
        <v>3846</v>
      </c>
      <c r="AF83" s="268" t="s">
        <v>3847</v>
      </c>
      <c r="AG83" s="268" t="s">
        <v>3856</v>
      </c>
      <c r="AH83" s="268" t="s">
        <v>3857</v>
      </c>
      <c r="AI83" s="268"/>
      <c r="AJ83" s="268" t="s">
        <v>3858</v>
      </c>
    </row>
    <row r="84" spans="1:36" ht="29">
      <c r="A84" s="255" t="s">
        <v>3192</v>
      </c>
      <c r="B84" s="2" t="s">
        <v>3859</v>
      </c>
      <c r="C84" s="567" t="s">
        <v>3334</v>
      </c>
      <c r="D84" s="2" t="s">
        <v>3823</v>
      </c>
      <c r="E84" s="2" t="s">
        <v>3860</v>
      </c>
      <c r="F84" s="2" t="s">
        <v>3472</v>
      </c>
      <c r="G84" s="567" t="s">
        <v>848</v>
      </c>
      <c r="H84" s="2" t="s">
        <v>1937</v>
      </c>
      <c r="I84" s="268" t="s">
        <v>3861</v>
      </c>
      <c r="J84" s="2" t="s">
        <v>3838</v>
      </c>
      <c r="K84" s="255" t="s">
        <v>3263</v>
      </c>
      <c r="L84" s="573" t="s">
        <v>3840</v>
      </c>
      <c r="M84" s="572" t="s">
        <v>3862</v>
      </c>
      <c r="N84" s="6" t="s">
        <v>3342</v>
      </c>
      <c r="O84" s="6" t="s">
        <v>3863</v>
      </c>
      <c r="P84" s="6"/>
      <c r="Q84" s="6" t="s">
        <v>3864</v>
      </c>
      <c r="R84" s="6" t="s">
        <v>3352</v>
      </c>
      <c r="S84" s="6"/>
      <c r="T84" s="6"/>
      <c r="U84" s="567" t="s">
        <v>3523</v>
      </c>
      <c r="V84" s="567" t="s">
        <v>3265</v>
      </c>
      <c r="W84" s="6" t="s">
        <v>3865</v>
      </c>
      <c r="X84" s="567" t="s">
        <v>3523</v>
      </c>
      <c r="Y84" s="567" t="s">
        <v>3308</v>
      </c>
      <c r="Z84" s="567" t="s">
        <v>3307</v>
      </c>
      <c r="AA84" s="567" t="s">
        <v>3278</v>
      </c>
      <c r="AB84" s="567" t="s">
        <v>3342</v>
      </c>
      <c r="AC84" s="567" t="s">
        <v>3342</v>
      </c>
      <c r="AD84" s="567" t="s">
        <v>3251</v>
      </c>
      <c r="AE84" s="567" t="s">
        <v>3846</v>
      </c>
      <c r="AF84" s="268" t="s">
        <v>3342</v>
      </c>
      <c r="AG84" s="268" t="s">
        <v>3866</v>
      </c>
      <c r="AH84" s="268" t="s">
        <v>3521</v>
      </c>
      <c r="AI84" s="268"/>
      <c r="AJ84" s="268" t="s">
        <v>3867</v>
      </c>
    </row>
    <row r="85" spans="1:36" ht="29">
      <c r="A85" s="255" t="s">
        <v>3868</v>
      </c>
      <c r="B85" s="2" t="s">
        <v>3869</v>
      </c>
      <c r="C85" s="567" t="s">
        <v>3334</v>
      </c>
      <c r="D85" s="2" t="s">
        <v>3870</v>
      </c>
      <c r="E85" s="2" t="s">
        <v>3619</v>
      </c>
      <c r="F85" s="2" t="s">
        <v>3392</v>
      </c>
      <c r="G85" s="567" t="s">
        <v>3871</v>
      </c>
      <c r="H85" s="2" t="s">
        <v>1937</v>
      </c>
      <c r="I85" s="268" t="s">
        <v>3872</v>
      </c>
      <c r="J85" s="2" t="s">
        <v>3873</v>
      </c>
      <c r="K85" s="255" t="s">
        <v>3342</v>
      </c>
      <c r="L85" s="2" t="s">
        <v>3874</v>
      </c>
      <c r="M85" s="572" t="s">
        <v>3875</v>
      </c>
      <c r="N85" s="6" t="s">
        <v>3342</v>
      </c>
      <c r="O85" s="6" t="s">
        <v>3876</v>
      </c>
      <c r="P85" s="6" t="s">
        <v>3449</v>
      </c>
      <c r="Q85" s="6" t="s">
        <v>3877</v>
      </c>
      <c r="R85" s="6"/>
      <c r="S85" s="6"/>
      <c r="T85" s="6"/>
      <c r="U85" s="567" t="s">
        <v>3265</v>
      </c>
      <c r="V85" s="567" t="s">
        <v>3265</v>
      </c>
      <c r="W85" s="6" t="s">
        <v>3510</v>
      </c>
      <c r="X85" s="567" t="s">
        <v>3265</v>
      </c>
      <c r="Y85" s="567" t="s">
        <v>3878</v>
      </c>
      <c r="Z85" s="567" t="s">
        <v>3348</v>
      </c>
      <c r="AA85" s="6"/>
      <c r="AB85" s="567" t="s">
        <v>3342</v>
      </c>
      <c r="AC85" s="567" t="s">
        <v>3879</v>
      </c>
      <c r="AD85" s="567" t="s">
        <v>3251</v>
      </c>
      <c r="AE85" s="567" t="s">
        <v>3846</v>
      </c>
      <c r="AF85" s="268" t="s">
        <v>3880</v>
      </c>
      <c r="AG85" s="268" t="s">
        <v>3881</v>
      </c>
      <c r="AH85" s="268" t="s">
        <v>3882</v>
      </c>
      <c r="AI85" s="268"/>
      <c r="AJ85" s="268" t="s">
        <v>3883</v>
      </c>
    </row>
    <row r="86" spans="1:36" ht="29">
      <c r="A86" s="255" t="s">
        <v>3884</v>
      </c>
      <c r="B86" s="2" t="s">
        <v>3885</v>
      </c>
      <c r="C86" s="567" t="s">
        <v>3334</v>
      </c>
      <c r="D86" s="2" t="s">
        <v>3823</v>
      </c>
      <c r="E86" s="2" t="s">
        <v>3619</v>
      </c>
      <c r="F86" s="2" t="s">
        <v>3753</v>
      </c>
      <c r="G86" s="567" t="s">
        <v>848</v>
      </c>
      <c r="H86" s="2" t="s">
        <v>1937</v>
      </c>
      <c r="I86" s="268" t="s">
        <v>3861</v>
      </c>
      <c r="J86" s="2" t="s">
        <v>3838</v>
      </c>
      <c r="K86" s="255" t="s">
        <v>3342</v>
      </c>
      <c r="L86" s="2" t="s">
        <v>3874</v>
      </c>
      <c r="M86" s="572" t="s">
        <v>3841</v>
      </c>
      <c r="N86" s="6" t="s">
        <v>3342</v>
      </c>
      <c r="O86" s="6" t="s">
        <v>3886</v>
      </c>
      <c r="P86" s="6"/>
      <c r="Q86" s="6" t="s">
        <v>3887</v>
      </c>
      <c r="R86" s="6" t="s">
        <v>3352</v>
      </c>
      <c r="S86" s="6"/>
      <c r="T86" s="6"/>
      <c r="U86" s="567" t="s">
        <v>3523</v>
      </c>
      <c r="V86" s="567" t="s">
        <v>3265</v>
      </c>
      <c r="W86" s="6" t="s">
        <v>3865</v>
      </c>
      <c r="X86" s="567" t="s">
        <v>3523</v>
      </c>
      <c r="Y86" s="567" t="s">
        <v>3342</v>
      </c>
      <c r="Z86" s="567" t="s">
        <v>3342</v>
      </c>
      <c r="AA86" s="567" t="s">
        <v>3278</v>
      </c>
      <c r="AB86" s="567" t="s">
        <v>3342</v>
      </c>
      <c r="AC86" s="567" t="s">
        <v>3342</v>
      </c>
      <c r="AD86" s="567" t="s">
        <v>3281</v>
      </c>
      <c r="AE86" s="567" t="s">
        <v>3846</v>
      </c>
      <c r="AF86" s="268" t="s">
        <v>3847</v>
      </c>
      <c r="AG86" s="268" t="s">
        <v>3888</v>
      </c>
      <c r="AH86" s="268" t="s">
        <v>3889</v>
      </c>
      <c r="AI86" s="268"/>
      <c r="AJ86" s="268" t="s">
        <v>3890</v>
      </c>
    </row>
    <row r="87" spans="1:36" ht="29">
      <c r="A87" s="255" t="s">
        <v>3891</v>
      </c>
      <c r="B87" s="2" t="s">
        <v>3892</v>
      </c>
      <c r="C87" s="567" t="s">
        <v>3334</v>
      </c>
      <c r="D87" s="2" t="s">
        <v>3823</v>
      </c>
      <c r="E87" s="2" t="s">
        <v>3893</v>
      </c>
      <c r="F87" s="2" t="s">
        <v>3472</v>
      </c>
      <c r="G87" s="567" t="s">
        <v>464</v>
      </c>
      <c r="H87" s="2" t="s">
        <v>1943</v>
      </c>
      <c r="I87" s="268"/>
      <c r="J87" s="2" t="s">
        <v>3826</v>
      </c>
      <c r="K87" s="255" t="s">
        <v>3342</v>
      </c>
      <c r="L87" s="2" t="s">
        <v>3840</v>
      </c>
      <c r="M87" s="572" t="s">
        <v>3894</v>
      </c>
      <c r="N87" s="6" t="s">
        <v>3342</v>
      </c>
      <c r="O87" s="6" t="s">
        <v>3895</v>
      </c>
      <c r="P87" s="6"/>
      <c r="Q87" s="6"/>
      <c r="R87" s="6" t="s">
        <v>3352</v>
      </c>
      <c r="S87" s="6"/>
      <c r="T87" s="6"/>
      <c r="U87" s="567" t="s">
        <v>3523</v>
      </c>
      <c r="V87" s="567" t="s">
        <v>3265</v>
      </c>
      <c r="W87" s="6" t="s">
        <v>3510</v>
      </c>
      <c r="X87" s="567" t="s">
        <v>3523</v>
      </c>
      <c r="Y87" s="567" t="s">
        <v>3342</v>
      </c>
      <c r="Z87" s="567" t="s">
        <v>3426</v>
      </c>
      <c r="AA87" s="6"/>
      <c r="AB87" s="567" t="s">
        <v>3342</v>
      </c>
      <c r="AC87" s="567" t="s">
        <v>3342</v>
      </c>
      <c r="AD87" s="567" t="s">
        <v>3251</v>
      </c>
      <c r="AE87" s="567" t="s">
        <v>3846</v>
      </c>
      <c r="AF87" s="268" t="s">
        <v>3847</v>
      </c>
      <c r="AG87" s="268"/>
      <c r="AH87" s="268"/>
      <c r="AI87" s="268"/>
      <c r="AJ87" s="268" t="s">
        <v>3896</v>
      </c>
    </row>
    <row r="88" spans="1:36" ht="29">
      <c r="A88" s="255" t="s">
        <v>4132</v>
      </c>
      <c r="B88" s="571">
        <v>45935</v>
      </c>
      <c r="C88" s="567" t="s">
        <v>3231</v>
      </c>
      <c r="D88" s="2" t="s">
        <v>4046</v>
      </c>
      <c r="E88" s="2" t="s">
        <v>4047</v>
      </c>
      <c r="F88" s="2" t="s">
        <v>4048</v>
      </c>
      <c r="G88" s="567" t="s">
        <v>4049</v>
      </c>
      <c r="H88" s="2" t="s">
        <v>3339</v>
      </c>
      <c r="I88" s="268"/>
      <c r="J88" s="2" t="s">
        <v>3491</v>
      </c>
      <c r="K88" s="255" t="s">
        <v>4050</v>
      </c>
      <c r="L88" s="573" t="s">
        <v>4051</v>
      </c>
      <c r="M88" s="572" t="s">
        <v>4052</v>
      </c>
      <c r="N88" s="6" t="s">
        <v>3241</v>
      </c>
      <c r="O88" s="6" t="s">
        <v>3242</v>
      </c>
      <c r="P88" s="6" t="s">
        <v>4053</v>
      </c>
      <c r="Q88" s="6" t="s">
        <v>3238</v>
      </c>
      <c r="R88" s="6"/>
      <c r="S88" s="6"/>
      <c r="T88" s="6"/>
      <c r="U88" s="6"/>
      <c r="V88" s="6"/>
      <c r="W88" s="6"/>
      <c r="X88" s="6"/>
      <c r="Y88" s="6"/>
      <c r="Z88" s="6" t="s">
        <v>4054</v>
      </c>
      <c r="AA88" s="6"/>
      <c r="AB88" s="6"/>
      <c r="AC88" s="567" t="s">
        <v>4055</v>
      </c>
      <c r="AD88" s="567" t="s">
        <v>3251</v>
      </c>
      <c r="AE88" s="567" t="s">
        <v>3292</v>
      </c>
      <c r="AF88" s="268" t="s">
        <v>4056</v>
      </c>
      <c r="AG88" s="268" t="s">
        <v>4057</v>
      </c>
      <c r="AH88" s="268"/>
      <c r="AI88" s="268"/>
      <c r="AJ88" s="268"/>
    </row>
    <row r="89" spans="1:36" ht="43.5">
      <c r="A89" s="255" t="s">
        <v>4133</v>
      </c>
      <c r="B89" s="571">
        <v>45935</v>
      </c>
      <c r="C89" s="567" t="s">
        <v>3231</v>
      </c>
      <c r="D89" s="2" t="s">
        <v>4058</v>
      </c>
      <c r="E89" s="2" t="s">
        <v>4059</v>
      </c>
      <c r="F89" s="2" t="s">
        <v>4060</v>
      </c>
      <c r="G89" s="567" t="s">
        <v>4061</v>
      </c>
      <c r="H89" s="2" t="s">
        <v>1937</v>
      </c>
      <c r="I89" s="268" t="s">
        <v>4062</v>
      </c>
      <c r="J89" s="2" t="s">
        <v>3491</v>
      </c>
      <c r="K89" s="255" t="s">
        <v>3241</v>
      </c>
      <c r="L89" s="573" t="s">
        <v>3852</v>
      </c>
      <c r="M89" s="572" t="s">
        <v>4063</v>
      </c>
      <c r="N89" s="6" t="s">
        <v>3241</v>
      </c>
      <c r="O89" s="6" t="s">
        <v>3242</v>
      </c>
      <c r="P89" s="6" t="s">
        <v>4053</v>
      </c>
      <c r="Q89" s="6" t="s">
        <v>3244</v>
      </c>
      <c r="R89" s="6"/>
      <c r="S89" s="6" t="s">
        <v>2210</v>
      </c>
      <c r="T89" s="6" t="s">
        <v>3241</v>
      </c>
      <c r="U89" s="6"/>
      <c r="V89" s="6" t="s">
        <v>4064</v>
      </c>
      <c r="W89" s="6" t="s">
        <v>4065</v>
      </c>
      <c r="X89" s="6" t="s">
        <v>4066</v>
      </c>
      <c r="Y89" s="6" t="s">
        <v>4067</v>
      </c>
      <c r="Z89" s="567" t="s">
        <v>4054</v>
      </c>
      <c r="AA89" s="6"/>
      <c r="AB89" s="6"/>
      <c r="AC89" s="6"/>
      <c r="AD89" s="567" t="s">
        <v>3251</v>
      </c>
      <c r="AE89" s="567" t="s">
        <v>3292</v>
      </c>
      <c r="AF89" s="268" t="s">
        <v>3253</v>
      </c>
      <c r="AG89" s="268" t="s">
        <v>4068</v>
      </c>
      <c r="AH89" s="268"/>
      <c r="AI89" s="268"/>
      <c r="AJ89" s="268" t="s">
        <v>4069</v>
      </c>
    </row>
    <row r="90" spans="1:36" ht="58">
      <c r="A90" s="255" t="s">
        <v>4134</v>
      </c>
      <c r="B90" s="571">
        <v>45935</v>
      </c>
      <c r="C90" s="567" t="s">
        <v>3231</v>
      </c>
      <c r="D90" s="2" t="s">
        <v>4070</v>
      </c>
      <c r="E90" s="2" t="s">
        <v>3619</v>
      </c>
      <c r="F90" s="2" t="s">
        <v>4071</v>
      </c>
      <c r="G90" s="567" t="s">
        <v>4072</v>
      </c>
      <c r="H90" s="2" t="s">
        <v>3825</v>
      </c>
      <c r="I90" s="268" t="s">
        <v>4062</v>
      </c>
      <c r="J90" s="2" t="s">
        <v>3291</v>
      </c>
      <c r="K90" s="255" t="s">
        <v>3241</v>
      </c>
      <c r="L90" s="2" t="s">
        <v>4051</v>
      </c>
      <c r="M90" s="572"/>
      <c r="N90" s="6" t="s">
        <v>3241</v>
      </c>
      <c r="O90" s="6" t="s">
        <v>3242</v>
      </c>
      <c r="P90" s="6" t="s">
        <v>4053</v>
      </c>
      <c r="Q90" s="6" t="s">
        <v>4073</v>
      </c>
      <c r="R90" s="6"/>
      <c r="S90" s="6" t="s">
        <v>2210</v>
      </c>
      <c r="T90" s="6" t="s">
        <v>3241</v>
      </c>
      <c r="U90" s="6"/>
      <c r="V90" s="6"/>
      <c r="W90" s="6" t="s">
        <v>4065</v>
      </c>
      <c r="X90" s="567" t="s">
        <v>4066</v>
      </c>
      <c r="Y90" s="6" t="s">
        <v>4074</v>
      </c>
      <c r="Z90" s="567" t="s">
        <v>4075</v>
      </c>
      <c r="AA90" s="6"/>
      <c r="AB90" s="567" t="s">
        <v>4076</v>
      </c>
      <c r="AC90" s="567" t="s">
        <v>4077</v>
      </c>
      <c r="AD90" s="567" t="s">
        <v>3251</v>
      </c>
      <c r="AE90" s="567" t="s">
        <v>3292</v>
      </c>
      <c r="AF90" s="268" t="s">
        <v>4078</v>
      </c>
      <c r="AG90" s="268" t="s">
        <v>4079</v>
      </c>
      <c r="AH90" s="268" t="s">
        <v>4080</v>
      </c>
      <c r="AI90" s="268"/>
      <c r="AJ90" s="268" t="s">
        <v>4081</v>
      </c>
    </row>
    <row r="91" spans="1:36" ht="58">
      <c r="A91" s="255" t="s">
        <v>4135</v>
      </c>
      <c r="B91" s="571">
        <v>45844</v>
      </c>
      <c r="C91" s="567" t="s">
        <v>3231</v>
      </c>
      <c r="D91" s="2" t="s">
        <v>4082</v>
      </c>
      <c r="E91" s="2" t="s">
        <v>4047</v>
      </c>
      <c r="F91" s="2" t="s">
        <v>4083</v>
      </c>
      <c r="G91" s="567" t="s">
        <v>4049</v>
      </c>
      <c r="H91" s="2" t="s">
        <v>3825</v>
      </c>
      <c r="I91" s="268"/>
      <c r="J91" s="2" t="s">
        <v>3436</v>
      </c>
      <c r="K91" s="255" t="s">
        <v>3241</v>
      </c>
      <c r="L91" s="2" t="s">
        <v>3852</v>
      </c>
      <c r="M91" s="572" t="s">
        <v>4063</v>
      </c>
      <c r="N91" s="6" t="s">
        <v>3241</v>
      </c>
      <c r="O91" s="6" t="s">
        <v>3242</v>
      </c>
      <c r="P91" s="6" t="s">
        <v>4053</v>
      </c>
      <c r="Q91" s="6" t="s">
        <v>3244</v>
      </c>
      <c r="R91" s="6"/>
      <c r="S91" s="6"/>
      <c r="T91" s="6"/>
      <c r="U91" s="6"/>
      <c r="V91" s="6"/>
      <c r="W91" s="6" t="s">
        <v>4084</v>
      </c>
      <c r="X91" s="567" t="s">
        <v>4085</v>
      </c>
      <c r="Y91" s="6" t="s">
        <v>4086</v>
      </c>
      <c r="Z91" s="567" t="s">
        <v>4087</v>
      </c>
      <c r="AA91" s="6"/>
      <c r="AB91" s="6"/>
      <c r="AC91" s="6"/>
      <c r="AD91" s="567" t="s">
        <v>3251</v>
      </c>
      <c r="AE91" s="567" t="s">
        <v>3292</v>
      </c>
      <c r="AF91" s="268" t="s">
        <v>4056</v>
      </c>
      <c r="AG91" s="268" t="s">
        <v>4057</v>
      </c>
      <c r="AH91" s="268"/>
      <c r="AI91" s="268"/>
      <c r="AJ91" s="268" t="s">
        <v>4088</v>
      </c>
    </row>
    <row r="92" spans="1:36" ht="29">
      <c r="A92" s="255" t="s">
        <v>4136</v>
      </c>
      <c r="B92" s="2" t="s">
        <v>4089</v>
      </c>
      <c r="C92" s="567" t="s">
        <v>3231</v>
      </c>
      <c r="D92" s="2" t="s">
        <v>4058</v>
      </c>
      <c r="E92" s="2" t="s">
        <v>4047</v>
      </c>
      <c r="F92" s="2" t="s">
        <v>4090</v>
      </c>
      <c r="G92" s="567" t="s">
        <v>4072</v>
      </c>
      <c r="H92" s="2"/>
      <c r="I92" s="268"/>
      <c r="J92" s="2" t="s">
        <v>4091</v>
      </c>
      <c r="K92" s="255" t="s">
        <v>3241</v>
      </c>
      <c r="L92" s="2" t="s">
        <v>4092</v>
      </c>
      <c r="M92" s="572" t="s">
        <v>4093</v>
      </c>
      <c r="N92" s="6" t="s">
        <v>3241</v>
      </c>
      <c r="O92" s="6" t="s">
        <v>3242</v>
      </c>
      <c r="P92" s="6" t="s">
        <v>4053</v>
      </c>
      <c r="Q92" s="6" t="s">
        <v>4094</v>
      </c>
      <c r="R92" s="6"/>
      <c r="S92" s="6"/>
      <c r="T92" s="6"/>
      <c r="U92" s="6"/>
      <c r="V92" s="6"/>
      <c r="W92" s="6" t="s">
        <v>4065</v>
      </c>
      <c r="X92" s="6"/>
      <c r="Y92" s="6"/>
      <c r="Z92" s="6"/>
      <c r="AA92" s="6"/>
      <c r="AB92" s="6"/>
      <c r="AC92" s="6"/>
      <c r="AD92" s="567" t="s">
        <v>3251</v>
      </c>
      <c r="AE92" s="567" t="s">
        <v>3292</v>
      </c>
      <c r="AF92" s="268" t="s">
        <v>3253</v>
      </c>
      <c r="AG92" s="268" t="s">
        <v>4095</v>
      </c>
      <c r="AH92" s="268"/>
      <c r="AI92" s="268"/>
      <c r="AJ92" s="268" t="s">
        <v>4096</v>
      </c>
    </row>
    <row r="93" spans="1:36" ht="43.5">
      <c r="A93" s="255" t="s">
        <v>4137</v>
      </c>
      <c r="B93" s="571">
        <v>45754</v>
      </c>
      <c r="C93" s="567" t="s">
        <v>3231</v>
      </c>
      <c r="D93" s="2" t="s">
        <v>4058</v>
      </c>
      <c r="E93" s="2" t="s">
        <v>3619</v>
      </c>
      <c r="F93" s="2" t="s">
        <v>4083</v>
      </c>
      <c r="G93" s="567" t="s">
        <v>4097</v>
      </c>
      <c r="H93" s="2" t="s">
        <v>4098</v>
      </c>
      <c r="I93" s="268"/>
      <c r="J93" s="2" t="s">
        <v>3491</v>
      </c>
      <c r="K93" s="255" t="s">
        <v>3241</v>
      </c>
      <c r="L93" s="2">
        <v>2</v>
      </c>
      <c r="M93" s="572" t="s">
        <v>4099</v>
      </c>
      <c r="N93" s="6" t="s">
        <v>3241</v>
      </c>
      <c r="O93" s="6" t="s">
        <v>3242</v>
      </c>
      <c r="P93" s="6" t="s">
        <v>4053</v>
      </c>
      <c r="Q93" s="6" t="s">
        <v>4073</v>
      </c>
      <c r="R93" s="6"/>
      <c r="S93" s="6" t="s">
        <v>2210</v>
      </c>
      <c r="T93" s="6"/>
      <c r="U93" s="6"/>
      <c r="V93" s="6" t="s">
        <v>4100</v>
      </c>
      <c r="W93" s="6" t="s">
        <v>4065</v>
      </c>
      <c r="X93" s="6" t="s">
        <v>4085</v>
      </c>
      <c r="Y93" s="6" t="s">
        <v>4067</v>
      </c>
      <c r="Z93" s="567" t="s">
        <v>4087</v>
      </c>
      <c r="AA93" s="6"/>
      <c r="AB93" s="6" t="s">
        <v>3241</v>
      </c>
      <c r="AC93" s="6" t="s">
        <v>3241</v>
      </c>
      <c r="AD93" s="567" t="s">
        <v>3251</v>
      </c>
      <c r="AE93" s="567" t="s">
        <v>3292</v>
      </c>
      <c r="AF93" s="268" t="s">
        <v>3253</v>
      </c>
      <c r="AG93" s="268" t="s">
        <v>4095</v>
      </c>
      <c r="AH93" s="268"/>
      <c r="AI93" s="268"/>
      <c r="AJ93" s="268" t="s">
        <v>4101</v>
      </c>
    </row>
    <row r="94" spans="1:36" ht="43.5">
      <c r="A94" s="255" t="s">
        <v>4138</v>
      </c>
      <c r="B94" s="571">
        <v>45998</v>
      </c>
      <c r="C94" s="567" t="s">
        <v>3231</v>
      </c>
      <c r="D94" s="2" t="s">
        <v>4102</v>
      </c>
      <c r="E94" s="2" t="s">
        <v>3893</v>
      </c>
      <c r="F94" s="2" t="s">
        <v>4103</v>
      </c>
      <c r="G94" s="567" t="s">
        <v>4072</v>
      </c>
      <c r="H94" s="2" t="s">
        <v>4098</v>
      </c>
      <c r="I94" s="268"/>
      <c r="J94" s="2" t="s">
        <v>4104</v>
      </c>
      <c r="K94" s="255" t="s">
        <v>3241</v>
      </c>
      <c r="L94" s="2">
        <v>2</v>
      </c>
      <c r="M94" s="572" t="s">
        <v>4099</v>
      </c>
      <c r="N94" s="6" t="s">
        <v>3241</v>
      </c>
      <c r="O94" s="6" t="s">
        <v>3242</v>
      </c>
      <c r="P94" s="6" t="s">
        <v>4053</v>
      </c>
      <c r="Q94" s="6" t="s">
        <v>4105</v>
      </c>
      <c r="R94" s="6"/>
      <c r="S94" s="6"/>
      <c r="T94" s="6"/>
      <c r="U94" s="6"/>
      <c r="V94" s="6" t="s">
        <v>4106</v>
      </c>
      <c r="W94" s="6" t="s">
        <v>4065</v>
      </c>
      <c r="X94" s="6" t="s">
        <v>4085</v>
      </c>
      <c r="Y94" s="6" t="s">
        <v>4107</v>
      </c>
      <c r="Z94" s="567" t="s">
        <v>4087</v>
      </c>
      <c r="AA94" s="6"/>
      <c r="AB94" s="6" t="s">
        <v>3241</v>
      </c>
      <c r="AC94" s="6" t="s">
        <v>3241</v>
      </c>
      <c r="AD94" s="567" t="s">
        <v>3251</v>
      </c>
      <c r="AE94" s="567" t="s">
        <v>3292</v>
      </c>
      <c r="AF94" s="268" t="s">
        <v>3253</v>
      </c>
      <c r="AG94" s="268" t="s">
        <v>4108</v>
      </c>
      <c r="AH94" s="268"/>
      <c r="AI94" s="268"/>
      <c r="AJ94" s="268" t="s">
        <v>4109</v>
      </c>
    </row>
    <row r="95" spans="1:36" ht="43.5">
      <c r="A95" s="255" t="s">
        <v>4139</v>
      </c>
      <c r="B95" s="2" t="s">
        <v>4110</v>
      </c>
      <c r="C95" s="567" t="s">
        <v>3231</v>
      </c>
      <c r="D95" s="2" t="s">
        <v>4058</v>
      </c>
      <c r="E95" s="2" t="s">
        <v>4059</v>
      </c>
      <c r="F95" s="2" t="s">
        <v>4048</v>
      </c>
      <c r="G95" s="567" t="s">
        <v>4111</v>
      </c>
      <c r="H95" s="2" t="s">
        <v>4098</v>
      </c>
      <c r="I95" s="268" t="s">
        <v>4112</v>
      </c>
      <c r="J95" s="2" t="s">
        <v>3491</v>
      </c>
      <c r="K95" s="255" t="s">
        <v>3241</v>
      </c>
      <c r="L95" s="2">
        <v>4</v>
      </c>
      <c r="M95" s="572"/>
      <c r="N95" s="6" t="s">
        <v>3241</v>
      </c>
      <c r="O95" s="6" t="s">
        <v>3242</v>
      </c>
      <c r="P95" s="6" t="s">
        <v>4053</v>
      </c>
      <c r="Q95" s="6" t="s">
        <v>4113</v>
      </c>
      <c r="R95" s="6"/>
      <c r="S95" s="6" t="s">
        <v>2210</v>
      </c>
      <c r="T95" s="6" t="s">
        <v>3241</v>
      </c>
      <c r="U95" s="6" t="s">
        <v>4073</v>
      </c>
      <c r="V95" s="6"/>
      <c r="W95" s="6" t="s">
        <v>4065</v>
      </c>
      <c r="X95" s="6" t="s">
        <v>4066</v>
      </c>
      <c r="Y95" s="6" t="s">
        <v>4067</v>
      </c>
      <c r="Z95" s="567" t="s">
        <v>4087</v>
      </c>
      <c r="AA95" s="6"/>
      <c r="AB95" s="6" t="s">
        <v>4114</v>
      </c>
      <c r="AC95" s="6" t="s">
        <v>3241</v>
      </c>
      <c r="AD95" s="567" t="s">
        <v>3251</v>
      </c>
      <c r="AE95" s="567" t="s">
        <v>3292</v>
      </c>
      <c r="AF95" s="268" t="s">
        <v>3253</v>
      </c>
      <c r="AG95" s="268" t="s">
        <v>4068</v>
      </c>
      <c r="AH95" s="268"/>
      <c r="AI95" s="268"/>
      <c r="AJ95" s="268" t="s">
        <v>4115</v>
      </c>
    </row>
    <row r="96" spans="1:36" ht="29">
      <c r="A96" s="255" t="s">
        <v>4140</v>
      </c>
      <c r="B96" s="571">
        <v>45724</v>
      </c>
      <c r="C96" s="567" t="s">
        <v>3231</v>
      </c>
      <c r="D96" s="2" t="s">
        <v>4058</v>
      </c>
      <c r="E96" s="2" t="s">
        <v>4047</v>
      </c>
      <c r="F96" s="2" t="s">
        <v>4116</v>
      </c>
      <c r="G96" s="567" t="s">
        <v>4117</v>
      </c>
      <c r="H96" s="2" t="s">
        <v>3339</v>
      </c>
      <c r="I96" s="268"/>
      <c r="J96" s="2" t="s">
        <v>3291</v>
      </c>
      <c r="K96" s="255" t="s">
        <v>3241</v>
      </c>
      <c r="L96" s="2">
        <v>3</v>
      </c>
      <c r="M96" s="572" t="s">
        <v>4118</v>
      </c>
      <c r="N96" s="6" t="s">
        <v>3241</v>
      </c>
      <c r="O96" s="6" t="s">
        <v>3242</v>
      </c>
      <c r="P96" s="6" t="s">
        <v>4053</v>
      </c>
      <c r="Q96" s="6" t="s">
        <v>3244</v>
      </c>
      <c r="R96" s="6"/>
      <c r="S96" s="6"/>
      <c r="T96" s="6"/>
      <c r="U96" s="6"/>
      <c r="V96" s="6" t="s">
        <v>4118</v>
      </c>
      <c r="W96" s="6" t="s">
        <v>4065</v>
      </c>
      <c r="X96" s="6" t="s">
        <v>4085</v>
      </c>
      <c r="Y96" s="6" t="s">
        <v>3241</v>
      </c>
      <c r="Z96" s="567" t="s">
        <v>4087</v>
      </c>
      <c r="AA96" s="6"/>
      <c r="AB96" s="6" t="s">
        <v>4114</v>
      </c>
      <c r="AC96" s="6" t="s">
        <v>4114</v>
      </c>
      <c r="AD96" s="567" t="s">
        <v>3251</v>
      </c>
      <c r="AE96" s="567" t="s">
        <v>3292</v>
      </c>
      <c r="AF96" s="268" t="s">
        <v>4119</v>
      </c>
      <c r="AG96" s="268" t="s">
        <v>4108</v>
      </c>
      <c r="AH96" s="268"/>
      <c r="AI96" s="268"/>
      <c r="AJ96" s="268" t="s">
        <v>4120</v>
      </c>
    </row>
    <row r="97" spans="1:36" ht="43.5">
      <c r="A97" s="255" t="s">
        <v>4141</v>
      </c>
      <c r="B97" s="2" t="s">
        <v>4121</v>
      </c>
      <c r="C97" s="567" t="s">
        <v>3231</v>
      </c>
      <c r="D97" s="2" t="s">
        <v>4082</v>
      </c>
      <c r="E97" s="2" t="s">
        <v>3505</v>
      </c>
      <c r="F97" s="2" t="s">
        <v>4122</v>
      </c>
      <c r="G97" s="567" t="s">
        <v>4123</v>
      </c>
      <c r="H97" s="2" t="s">
        <v>4098</v>
      </c>
      <c r="I97" s="268"/>
      <c r="J97" s="2" t="s">
        <v>3491</v>
      </c>
      <c r="K97" s="255" t="s">
        <v>3241</v>
      </c>
      <c r="L97" s="2">
        <v>2</v>
      </c>
      <c r="M97" s="572" t="s">
        <v>4124</v>
      </c>
      <c r="N97" s="6" t="s">
        <v>3241</v>
      </c>
      <c r="O97" s="6" t="s">
        <v>3242</v>
      </c>
      <c r="P97" s="6" t="s">
        <v>4053</v>
      </c>
      <c r="Q97" s="6" t="s">
        <v>3244</v>
      </c>
      <c r="R97" s="6" t="s">
        <v>4125</v>
      </c>
      <c r="S97" s="6" t="s">
        <v>2210</v>
      </c>
      <c r="T97" s="6" t="s">
        <v>3241</v>
      </c>
      <c r="U97" s="6"/>
      <c r="V97" s="6" t="s">
        <v>4106</v>
      </c>
      <c r="W97" s="6" t="s">
        <v>4065</v>
      </c>
      <c r="X97" s="6" t="s">
        <v>4066</v>
      </c>
      <c r="Y97" s="6"/>
      <c r="Z97" s="567" t="s">
        <v>4087</v>
      </c>
      <c r="AA97" s="6"/>
      <c r="AB97" s="6"/>
      <c r="AC97" s="6"/>
      <c r="AD97" s="567" t="s">
        <v>3251</v>
      </c>
      <c r="AE97" s="567" t="s">
        <v>3252</v>
      </c>
      <c r="AF97" s="268" t="s">
        <v>3253</v>
      </c>
      <c r="AG97" s="268" t="s">
        <v>4108</v>
      </c>
      <c r="AH97" s="268" t="s">
        <v>4080</v>
      </c>
      <c r="AI97" s="268"/>
      <c r="AJ97" s="268" t="s">
        <v>4126</v>
      </c>
    </row>
    <row r="98" spans="1:36" ht="43.5">
      <c r="A98" s="255" t="s">
        <v>4142</v>
      </c>
      <c r="B98" s="571">
        <v>45786</v>
      </c>
      <c r="C98" s="567" t="s">
        <v>3231</v>
      </c>
      <c r="D98" s="2" t="s">
        <v>4082</v>
      </c>
      <c r="E98" s="2" t="s">
        <v>4047</v>
      </c>
      <c r="F98" s="2" t="s">
        <v>4090</v>
      </c>
      <c r="G98" s="567" t="s">
        <v>4127</v>
      </c>
      <c r="H98" s="2" t="s">
        <v>3339</v>
      </c>
      <c r="I98" s="268"/>
      <c r="J98" s="2" t="s">
        <v>4128</v>
      </c>
      <c r="K98" s="255" t="s">
        <v>3241</v>
      </c>
      <c r="L98" s="2">
        <v>2</v>
      </c>
      <c r="M98" s="572" t="s">
        <v>4129</v>
      </c>
      <c r="N98" s="6" t="s">
        <v>3241</v>
      </c>
      <c r="O98" s="6" t="s">
        <v>3242</v>
      </c>
      <c r="P98" s="6" t="s">
        <v>4053</v>
      </c>
      <c r="Q98" s="6" t="s">
        <v>3244</v>
      </c>
      <c r="R98" s="6"/>
      <c r="S98" s="6" t="s">
        <v>2210</v>
      </c>
      <c r="T98" s="6"/>
      <c r="U98" s="6"/>
      <c r="V98" s="6" t="s">
        <v>4130</v>
      </c>
      <c r="W98" s="6" t="s">
        <v>4065</v>
      </c>
      <c r="X98" s="6" t="s">
        <v>4066</v>
      </c>
      <c r="Y98" s="6" t="s">
        <v>4086</v>
      </c>
      <c r="Z98" s="567" t="s">
        <v>4087</v>
      </c>
      <c r="AA98" s="6"/>
      <c r="AB98" s="6"/>
      <c r="AC98" s="6"/>
      <c r="AD98" s="567" t="s">
        <v>3251</v>
      </c>
      <c r="AE98" s="567" t="s">
        <v>3292</v>
      </c>
      <c r="AF98" s="268" t="s">
        <v>4078</v>
      </c>
      <c r="AG98" s="268"/>
      <c r="AH98" s="268"/>
      <c r="AI98" s="268"/>
      <c r="AJ98" s="268" t="s">
        <v>4131</v>
      </c>
    </row>
  </sheetData>
  <mergeCells count="1">
    <mergeCell ref="B1:AJ1"/>
  </mergeCells>
  <phoneticPr fontId="51" type="noConversion"/>
  <hyperlinks>
    <hyperlink ref="B1:AJ1" location="MAIN!A18" display="OBSERVATION REPORTS" xr:uid="{CB61A583-06A6-449D-B508-7BEB9F4560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28FF-6A3B-4E6A-97E3-7D2905B77797}">
  <sheetPr>
    <tabColor theme="8" tint="0.59999389629810485"/>
  </sheetPr>
  <dimension ref="A1:H84"/>
  <sheetViews>
    <sheetView rightToLeft="1" workbookViewId="0">
      <selection sqref="A1:H1"/>
    </sheetView>
  </sheetViews>
  <sheetFormatPr defaultRowHeight="14.5"/>
  <cols>
    <col min="1" max="1" width="13" style="1" customWidth="1"/>
    <col min="2" max="2" width="17.6328125" style="1" customWidth="1"/>
    <col min="3" max="3" width="18.6328125" style="556" customWidth="1"/>
    <col min="4" max="4" width="21.7265625" style="1" customWidth="1"/>
    <col min="5" max="5" width="15.90625" style="280" customWidth="1"/>
    <col min="6" max="6" width="14.453125" style="280" customWidth="1"/>
    <col min="7" max="7" width="21.453125" style="280" customWidth="1"/>
    <col min="8" max="8" width="21.08984375" customWidth="1"/>
  </cols>
  <sheetData>
    <row r="1" spans="1:8" ht="26.5" customHeight="1">
      <c r="A1" s="557" t="s">
        <v>2990</v>
      </c>
      <c r="B1" s="557"/>
      <c r="C1" s="557"/>
      <c r="D1" s="557"/>
      <c r="E1" s="557"/>
      <c r="F1" s="557"/>
      <c r="G1" s="557"/>
      <c r="H1" s="557"/>
    </row>
    <row r="2" spans="1:8" ht="26" customHeight="1">
      <c r="A2" s="278" t="s">
        <v>2991</v>
      </c>
      <c r="B2" s="278" t="s">
        <v>1927</v>
      </c>
      <c r="C2" s="541" t="s">
        <v>2992</v>
      </c>
      <c r="D2" s="278" t="s">
        <v>2993</v>
      </c>
      <c r="E2" s="278" t="s">
        <v>2994</v>
      </c>
      <c r="F2" s="278" t="s">
        <v>2995</v>
      </c>
      <c r="G2" s="278" t="s">
        <v>2996</v>
      </c>
      <c r="H2" s="278" t="s">
        <v>2997</v>
      </c>
    </row>
    <row r="3" spans="1:8" ht="43.5">
      <c r="A3" s="255" t="s">
        <v>2998</v>
      </c>
      <c r="B3" s="255" t="s">
        <v>2999</v>
      </c>
      <c r="C3" s="542">
        <v>710201706220222</v>
      </c>
      <c r="D3" s="255" t="s">
        <v>3000</v>
      </c>
      <c r="E3" s="255" t="s">
        <v>448</v>
      </c>
      <c r="F3" s="255" t="s">
        <v>3001</v>
      </c>
      <c r="G3" s="255">
        <v>2</v>
      </c>
      <c r="H3" s="218" t="s">
        <v>3002</v>
      </c>
    </row>
    <row r="4" spans="1:8" ht="58">
      <c r="A4" s="255" t="s">
        <v>3003</v>
      </c>
      <c r="B4" s="543" t="s">
        <v>3004</v>
      </c>
      <c r="C4" s="543" t="s">
        <v>2454</v>
      </c>
      <c r="D4" s="544" t="s">
        <v>3005</v>
      </c>
      <c r="E4" s="255" t="s">
        <v>448</v>
      </c>
      <c r="F4" s="255" t="s">
        <v>3001</v>
      </c>
      <c r="G4" s="255">
        <v>1</v>
      </c>
      <c r="H4" s="545" t="s">
        <v>3006</v>
      </c>
    </row>
    <row r="5" spans="1:8" ht="43.5">
      <c r="A5" s="255" t="s">
        <v>3007</v>
      </c>
      <c r="B5" s="543" t="s">
        <v>606</v>
      </c>
      <c r="C5" s="543" t="s">
        <v>2454</v>
      </c>
      <c r="D5" s="544" t="s">
        <v>3008</v>
      </c>
      <c r="E5" s="255" t="s">
        <v>448</v>
      </c>
      <c r="F5" s="255" t="s">
        <v>3001</v>
      </c>
      <c r="G5" s="255">
        <v>1</v>
      </c>
      <c r="H5" s="545" t="s">
        <v>3009</v>
      </c>
    </row>
    <row r="6" spans="1:8" ht="43.5">
      <c r="A6" s="255" t="s">
        <v>3010</v>
      </c>
      <c r="B6" s="543" t="s">
        <v>2620</v>
      </c>
      <c r="C6" s="543" t="s">
        <v>2454</v>
      </c>
      <c r="D6" s="544" t="s">
        <v>3011</v>
      </c>
      <c r="E6" s="255" t="s">
        <v>448</v>
      </c>
      <c r="F6" s="255" t="s">
        <v>3001</v>
      </c>
      <c r="G6" s="255">
        <v>1</v>
      </c>
      <c r="H6" s="545" t="s">
        <v>3009</v>
      </c>
    </row>
    <row r="7" spans="1:8" ht="43.5">
      <c r="A7" s="255" t="s">
        <v>3012</v>
      </c>
      <c r="B7" s="543" t="s">
        <v>576</v>
      </c>
      <c r="C7" s="543" t="s">
        <v>2454</v>
      </c>
      <c r="D7" s="544" t="s">
        <v>3013</v>
      </c>
      <c r="E7" s="255" t="s">
        <v>448</v>
      </c>
      <c r="F7" s="255" t="s">
        <v>3001</v>
      </c>
      <c r="G7" s="255">
        <v>2</v>
      </c>
      <c r="H7" s="545" t="s">
        <v>3009</v>
      </c>
    </row>
    <row r="8" spans="1:8" ht="43.5">
      <c r="A8" s="255" t="s">
        <v>3014</v>
      </c>
      <c r="B8" s="543" t="s">
        <v>576</v>
      </c>
      <c r="C8" s="543" t="s">
        <v>2454</v>
      </c>
      <c r="D8" s="544" t="s">
        <v>3015</v>
      </c>
      <c r="E8" s="255" t="s">
        <v>448</v>
      </c>
      <c r="F8" s="255" t="s">
        <v>3001</v>
      </c>
      <c r="G8" s="255">
        <v>4</v>
      </c>
      <c r="H8" s="545" t="s">
        <v>3009</v>
      </c>
    </row>
    <row r="9" spans="1:8" ht="43.5">
      <c r="A9" s="255" t="s">
        <v>3016</v>
      </c>
      <c r="B9" s="543" t="s">
        <v>213</v>
      </c>
      <c r="C9" s="543" t="s">
        <v>2454</v>
      </c>
      <c r="D9" s="544" t="s">
        <v>3017</v>
      </c>
      <c r="E9" s="255" t="s">
        <v>448</v>
      </c>
      <c r="F9" s="255" t="s">
        <v>3001</v>
      </c>
      <c r="G9" s="255">
        <v>1</v>
      </c>
      <c r="H9" s="545" t="s">
        <v>3018</v>
      </c>
    </row>
    <row r="10" spans="1:8" ht="29">
      <c r="A10" s="255" t="s">
        <v>3019</v>
      </c>
      <c r="B10" s="543" t="s">
        <v>3020</v>
      </c>
      <c r="C10" s="542">
        <v>900200000610620</v>
      </c>
      <c r="D10" s="544" t="s">
        <v>3021</v>
      </c>
      <c r="E10" s="255" t="s">
        <v>448</v>
      </c>
      <c r="F10" s="546" t="s">
        <v>3001</v>
      </c>
      <c r="G10" s="255">
        <v>1</v>
      </c>
      <c r="H10" s="545" t="s">
        <v>3022</v>
      </c>
    </row>
    <row r="11" spans="1:8" ht="16.5">
      <c r="A11" s="255" t="s">
        <v>3023</v>
      </c>
      <c r="B11" s="543" t="s">
        <v>3024</v>
      </c>
      <c r="C11" s="543" t="s">
        <v>2454</v>
      </c>
      <c r="D11" s="547" t="s">
        <v>3025</v>
      </c>
      <c r="E11" s="255" t="s">
        <v>448</v>
      </c>
      <c r="F11" s="546" t="s">
        <v>3026</v>
      </c>
      <c r="G11" s="255">
        <v>1</v>
      </c>
      <c r="H11" s="548" t="s">
        <v>3027</v>
      </c>
    </row>
    <row r="12" spans="1:8">
      <c r="A12" s="255" t="s">
        <v>3028</v>
      </c>
      <c r="B12" s="543" t="s">
        <v>3024</v>
      </c>
      <c r="C12" s="543" t="s">
        <v>2454</v>
      </c>
      <c r="D12" s="544" t="s">
        <v>3029</v>
      </c>
      <c r="E12" s="255" t="s">
        <v>448</v>
      </c>
      <c r="F12" s="546" t="s">
        <v>3001</v>
      </c>
      <c r="G12" s="255">
        <v>1</v>
      </c>
      <c r="H12" s="545" t="s">
        <v>3030</v>
      </c>
    </row>
    <row r="13" spans="1:8">
      <c r="A13" s="255" t="s">
        <v>3031</v>
      </c>
      <c r="B13" s="543" t="s">
        <v>465</v>
      </c>
      <c r="C13" s="543" t="s">
        <v>2454</v>
      </c>
      <c r="D13" s="544" t="s">
        <v>3032</v>
      </c>
      <c r="E13" s="255" t="s">
        <v>448</v>
      </c>
      <c r="F13" s="546" t="s">
        <v>3001</v>
      </c>
      <c r="G13" s="255">
        <v>1</v>
      </c>
      <c r="H13" s="545" t="s">
        <v>3033</v>
      </c>
    </row>
    <row r="14" spans="1:8">
      <c r="A14" s="255" t="s">
        <v>3034</v>
      </c>
      <c r="B14" s="543" t="s">
        <v>3024</v>
      </c>
      <c r="C14" s="543" t="s">
        <v>2454</v>
      </c>
      <c r="D14" s="544" t="s">
        <v>3035</v>
      </c>
      <c r="E14" s="255" t="s">
        <v>448</v>
      </c>
      <c r="F14" s="255" t="s">
        <v>3001</v>
      </c>
      <c r="G14" s="280">
        <v>3</v>
      </c>
      <c r="H14" s="545" t="s">
        <v>3030</v>
      </c>
    </row>
    <row r="15" spans="1:8">
      <c r="A15" s="255" t="s">
        <v>3036</v>
      </c>
      <c r="B15" s="543" t="s">
        <v>3037</v>
      </c>
      <c r="C15" s="543" t="s">
        <v>2454</v>
      </c>
      <c r="D15" s="544" t="s">
        <v>3038</v>
      </c>
      <c r="E15" s="255" t="s">
        <v>3039</v>
      </c>
      <c r="F15" s="255" t="s">
        <v>3001</v>
      </c>
      <c r="G15" s="549">
        <v>1</v>
      </c>
      <c r="H15" s="545" t="s">
        <v>3030</v>
      </c>
    </row>
    <row r="16" spans="1:8">
      <c r="A16" s="255" t="s">
        <v>3040</v>
      </c>
      <c r="B16" s="543" t="s">
        <v>3041</v>
      </c>
      <c r="C16" s="543" t="s">
        <v>2454</v>
      </c>
      <c r="D16" s="544" t="s">
        <v>3038</v>
      </c>
      <c r="E16" s="255" t="s">
        <v>448</v>
      </c>
      <c r="F16" s="255" t="s">
        <v>3001</v>
      </c>
      <c r="G16" s="550">
        <v>1</v>
      </c>
      <c r="H16" s="545" t="s">
        <v>3030</v>
      </c>
    </row>
    <row r="17" spans="1:8">
      <c r="A17" s="255" t="s">
        <v>3042</v>
      </c>
      <c r="B17" s="543" t="s">
        <v>3037</v>
      </c>
      <c r="C17" s="543" t="s">
        <v>2454</v>
      </c>
      <c r="D17" s="544" t="s">
        <v>2127</v>
      </c>
      <c r="E17" s="255" t="s">
        <v>3039</v>
      </c>
      <c r="F17" s="255" t="s">
        <v>3001</v>
      </c>
      <c r="G17" s="550">
        <v>2</v>
      </c>
      <c r="H17" s="545" t="s">
        <v>3030</v>
      </c>
    </row>
    <row r="18" spans="1:8">
      <c r="A18" s="255" t="s">
        <v>3043</v>
      </c>
      <c r="B18" s="543" t="s">
        <v>3044</v>
      </c>
      <c r="C18" s="543" t="s">
        <v>2454</v>
      </c>
      <c r="D18" s="544" t="s">
        <v>3045</v>
      </c>
      <c r="E18" s="255" t="s">
        <v>448</v>
      </c>
      <c r="F18" s="255" t="s">
        <v>3001</v>
      </c>
      <c r="G18" s="550">
        <v>1</v>
      </c>
      <c r="H18" s="545" t="s">
        <v>3033</v>
      </c>
    </row>
    <row r="19" spans="1:8">
      <c r="A19" s="255" t="s">
        <v>3046</v>
      </c>
      <c r="B19" s="543" t="s">
        <v>3024</v>
      </c>
      <c r="C19" s="543" t="s">
        <v>2454</v>
      </c>
      <c r="D19" s="544" t="s">
        <v>3045</v>
      </c>
      <c r="E19" s="255" t="s">
        <v>448</v>
      </c>
      <c r="F19" s="255" t="s">
        <v>3001</v>
      </c>
      <c r="G19" s="550">
        <v>1</v>
      </c>
      <c r="H19" s="545" t="s">
        <v>3030</v>
      </c>
    </row>
    <row r="20" spans="1:8">
      <c r="A20" s="255" t="s">
        <v>3047</v>
      </c>
      <c r="B20" s="543" t="s">
        <v>3024</v>
      </c>
      <c r="C20" s="543" t="s">
        <v>2454</v>
      </c>
      <c r="D20" s="544" t="s">
        <v>3048</v>
      </c>
      <c r="E20" s="255" t="s">
        <v>448</v>
      </c>
      <c r="F20" s="255" t="s">
        <v>3001</v>
      </c>
      <c r="G20" s="550">
        <v>1</v>
      </c>
      <c r="H20" s="545" t="s">
        <v>3030</v>
      </c>
    </row>
    <row r="21" spans="1:8">
      <c r="A21" s="255" t="s">
        <v>3049</v>
      </c>
      <c r="B21" s="543" t="s">
        <v>3041</v>
      </c>
      <c r="C21" s="543" t="s">
        <v>2454</v>
      </c>
      <c r="D21" s="544" t="s">
        <v>3050</v>
      </c>
      <c r="E21" s="255" t="s">
        <v>448</v>
      </c>
      <c r="F21" s="255" t="s">
        <v>3001</v>
      </c>
      <c r="G21" s="550">
        <v>1</v>
      </c>
      <c r="H21" s="545" t="s">
        <v>3030</v>
      </c>
    </row>
    <row r="22" spans="1:8">
      <c r="A22" s="255" t="s">
        <v>3051</v>
      </c>
      <c r="B22" s="543" t="s">
        <v>3052</v>
      </c>
      <c r="C22" s="543" t="s">
        <v>2454</v>
      </c>
      <c r="D22" s="544" t="s">
        <v>3053</v>
      </c>
      <c r="E22" s="255" t="s">
        <v>3039</v>
      </c>
      <c r="F22" s="255" t="s">
        <v>3001</v>
      </c>
      <c r="G22" s="550">
        <v>3</v>
      </c>
      <c r="H22" s="545" t="s">
        <v>3030</v>
      </c>
    </row>
    <row r="23" spans="1:8">
      <c r="A23" s="255" t="s">
        <v>3054</v>
      </c>
      <c r="B23" s="543" t="s">
        <v>583</v>
      </c>
      <c r="C23" s="551">
        <v>900200000612151</v>
      </c>
      <c r="D23" s="544" t="s">
        <v>2206</v>
      </c>
      <c r="E23" s="255" t="s">
        <v>448</v>
      </c>
      <c r="F23" s="255" t="s">
        <v>3001</v>
      </c>
      <c r="G23" s="550">
        <v>1</v>
      </c>
      <c r="H23" s="545" t="s">
        <v>3030</v>
      </c>
    </row>
    <row r="24" spans="1:8">
      <c r="A24" s="255" t="s">
        <v>3055</v>
      </c>
      <c r="B24" s="552" t="s">
        <v>465</v>
      </c>
      <c r="C24" s="543" t="s">
        <v>2454</v>
      </c>
      <c r="D24" s="544" t="s">
        <v>2206</v>
      </c>
      <c r="E24" s="255" t="s">
        <v>448</v>
      </c>
      <c r="F24" s="255" t="s">
        <v>3001</v>
      </c>
      <c r="G24" s="553">
        <v>1</v>
      </c>
      <c r="H24" s="548" t="s">
        <v>3033</v>
      </c>
    </row>
    <row r="25" spans="1:8">
      <c r="A25" s="255" t="s">
        <v>3056</v>
      </c>
      <c r="B25" s="543" t="s">
        <v>3057</v>
      </c>
      <c r="C25" s="543" t="s">
        <v>2454</v>
      </c>
      <c r="D25" s="544" t="s">
        <v>2220</v>
      </c>
      <c r="E25" s="255" t="s">
        <v>448</v>
      </c>
      <c r="F25" s="255" t="s">
        <v>3001</v>
      </c>
      <c r="G25" s="550">
        <v>1</v>
      </c>
      <c r="H25" s="545" t="s">
        <v>3058</v>
      </c>
    </row>
    <row r="26" spans="1:8">
      <c r="A26" s="255" t="s">
        <v>3059</v>
      </c>
      <c r="B26" s="543" t="s">
        <v>3060</v>
      </c>
      <c r="C26" s="543" t="s">
        <v>2454</v>
      </c>
      <c r="D26" s="544" t="s">
        <v>3061</v>
      </c>
      <c r="E26" s="255" t="s">
        <v>3039</v>
      </c>
      <c r="F26" s="255" t="s">
        <v>3001</v>
      </c>
      <c r="G26" s="550">
        <v>1</v>
      </c>
      <c r="H26" s="545" t="s">
        <v>3058</v>
      </c>
    </row>
    <row r="27" spans="1:8">
      <c r="A27" s="255" t="s">
        <v>3062</v>
      </c>
      <c r="B27" s="543" t="s">
        <v>2207</v>
      </c>
      <c r="C27" s="543" t="s">
        <v>2454</v>
      </c>
      <c r="D27" s="544" t="s">
        <v>3063</v>
      </c>
      <c r="E27" s="255" t="s">
        <v>448</v>
      </c>
      <c r="F27" s="255"/>
      <c r="G27" s="550">
        <v>1</v>
      </c>
      <c r="H27" s="545" t="s">
        <v>3058</v>
      </c>
    </row>
    <row r="28" spans="1:8" ht="29">
      <c r="A28" s="255" t="s">
        <v>3064</v>
      </c>
      <c r="B28" s="543" t="s">
        <v>3065</v>
      </c>
      <c r="C28" s="543" t="s">
        <v>2454</v>
      </c>
      <c r="D28" s="544" t="s">
        <v>3066</v>
      </c>
      <c r="E28" s="255" t="s">
        <v>3039</v>
      </c>
      <c r="F28" s="255" t="s">
        <v>3001</v>
      </c>
      <c r="G28" s="550">
        <v>3</v>
      </c>
      <c r="H28" s="545" t="s">
        <v>3058</v>
      </c>
    </row>
    <row r="29" spans="1:8">
      <c r="A29" s="255" t="s">
        <v>3067</v>
      </c>
      <c r="B29" s="543" t="s">
        <v>3068</v>
      </c>
      <c r="C29" s="543" t="s">
        <v>2454</v>
      </c>
      <c r="D29" s="544" t="s">
        <v>3069</v>
      </c>
      <c r="E29" s="255" t="s">
        <v>448</v>
      </c>
      <c r="F29" s="255" t="s">
        <v>3001</v>
      </c>
      <c r="G29" s="550">
        <v>1</v>
      </c>
      <c r="H29" s="545" t="s">
        <v>3058</v>
      </c>
    </row>
    <row r="30" spans="1:8">
      <c r="A30" s="255" t="s">
        <v>3070</v>
      </c>
      <c r="B30" s="543" t="s">
        <v>3071</v>
      </c>
      <c r="C30" s="543" t="s">
        <v>2454</v>
      </c>
      <c r="D30" s="544" t="s">
        <v>3072</v>
      </c>
      <c r="E30" s="255" t="s">
        <v>448</v>
      </c>
      <c r="F30" s="255" t="s">
        <v>3001</v>
      </c>
      <c r="G30" s="550">
        <v>1</v>
      </c>
      <c r="H30" s="545" t="s">
        <v>3058</v>
      </c>
    </row>
    <row r="31" spans="1:8" ht="29">
      <c r="A31" s="255" t="s">
        <v>3073</v>
      </c>
      <c r="B31" s="543" t="s">
        <v>3074</v>
      </c>
      <c r="C31" s="543" t="s">
        <v>2454</v>
      </c>
      <c r="D31" s="544" t="s">
        <v>3075</v>
      </c>
      <c r="E31" s="255" t="s">
        <v>3039</v>
      </c>
      <c r="F31" s="255" t="s">
        <v>3001</v>
      </c>
      <c r="G31" s="550">
        <v>4</v>
      </c>
      <c r="H31" s="545" t="s">
        <v>3058</v>
      </c>
    </row>
    <row r="32" spans="1:8">
      <c r="A32" s="255" t="s">
        <v>3076</v>
      </c>
      <c r="B32" s="543" t="s">
        <v>3077</v>
      </c>
      <c r="C32" s="543" t="s">
        <v>2454</v>
      </c>
      <c r="D32" s="544" t="s">
        <v>3075</v>
      </c>
      <c r="E32" s="255" t="s">
        <v>3039</v>
      </c>
      <c r="F32" s="255" t="s">
        <v>3001</v>
      </c>
      <c r="G32" s="550">
        <v>8</v>
      </c>
      <c r="H32" s="545" t="s">
        <v>3058</v>
      </c>
    </row>
    <row r="33" spans="1:8" ht="29">
      <c r="A33" s="255" t="s">
        <v>3078</v>
      </c>
      <c r="B33" s="552" t="s">
        <v>3079</v>
      </c>
      <c r="C33" s="543" t="s">
        <v>2454</v>
      </c>
      <c r="D33" s="544" t="s">
        <v>3080</v>
      </c>
      <c r="E33" s="255" t="s">
        <v>3039</v>
      </c>
      <c r="F33" s="255" t="s">
        <v>3001</v>
      </c>
      <c r="G33" s="553">
        <v>5</v>
      </c>
      <c r="H33" s="548" t="s">
        <v>3058</v>
      </c>
    </row>
    <row r="34" spans="1:8" ht="58">
      <c r="A34" s="255" t="s">
        <v>3081</v>
      </c>
      <c r="B34" s="543" t="s">
        <v>873</v>
      </c>
      <c r="C34" s="543" t="s">
        <v>2454</v>
      </c>
      <c r="D34" s="554">
        <v>45755</v>
      </c>
      <c r="E34" s="255" t="s">
        <v>448</v>
      </c>
      <c r="F34" s="255" t="s">
        <v>3001</v>
      </c>
      <c r="G34" s="550">
        <v>1</v>
      </c>
      <c r="H34" s="545" t="s">
        <v>3082</v>
      </c>
    </row>
    <row r="35" spans="1:8">
      <c r="A35" s="255" t="s">
        <v>3083</v>
      </c>
      <c r="B35" s="543" t="s">
        <v>214</v>
      </c>
      <c r="C35" s="543" t="s">
        <v>2454</v>
      </c>
      <c r="D35" s="544" t="s">
        <v>3084</v>
      </c>
      <c r="E35" s="255" t="s">
        <v>448</v>
      </c>
      <c r="F35" s="255" t="s">
        <v>3001</v>
      </c>
      <c r="G35" s="550">
        <v>1</v>
      </c>
      <c r="H35" s="545" t="s">
        <v>3027</v>
      </c>
    </row>
    <row r="36" spans="1:8" ht="87">
      <c r="A36" s="255" t="s">
        <v>3085</v>
      </c>
      <c r="B36" s="543" t="s">
        <v>3086</v>
      </c>
      <c r="C36" s="543" t="s">
        <v>2454</v>
      </c>
      <c r="D36" s="554">
        <v>45770</v>
      </c>
      <c r="E36" s="255" t="s">
        <v>448</v>
      </c>
      <c r="F36" s="255" t="s">
        <v>3001</v>
      </c>
      <c r="G36" s="550">
        <v>1</v>
      </c>
      <c r="H36" s="545" t="s">
        <v>3087</v>
      </c>
    </row>
    <row r="37" spans="1:8" ht="87">
      <c r="A37" s="255" t="s">
        <v>3088</v>
      </c>
      <c r="B37" s="543" t="s">
        <v>3089</v>
      </c>
      <c r="C37" s="543" t="s">
        <v>2454</v>
      </c>
      <c r="D37" s="554">
        <v>45770</v>
      </c>
      <c r="E37" s="255" t="s">
        <v>448</v>
      </c>
      <c r="F37" s="255" t="s">
        <v>3001</v>
      </c>
      <c r="G37" s="550">
        <v>1</v>
      </c>
      <c r="H37" s="545" t="s">
        <v>3087</v>
      </c>
    </row>
    <row r="38" spans="1:8" ht="29">
      <c r="A38" s="255" t="s">
        <v>3090</v>
      </c>
      <c r="B38" s="543" t="s">
        <v>3091</v>
      </c>
      <c r="C38" s="551">
        <v>900200000608288</v>
      </c>
      <c r="D38" s="544" t="s">
        <v>3092</v>
      </c>
      <c r="E38" s="255" t="s">
        <v>448</v>
      </c>
      <c r="F38" s="255" t="s">
        <v>3093</v>
      </c>
      <c r="G38" s="550">
        <v>1</v>
      </c>
      <c r="H38" s="545" t="s">
        <v>3094</v>
      </c>
    </row>
    <row r="39" spans="1:8" ht="29">
      <c r="A39" s="255" t="s">
        <v>3095</v>
      </c>
      <c r="B39" s="552" t="s">
        <v>3096</v>
      </c>
      <c r="C39" s="551"/>
      <c r="D39" s="554">
        <v>45777</v>
      </c>
      <c r="E39" s="255"/>
      <c r="F39" s="255"/>
      <c r="G39" s="553">
        <v>1</v>
      </c>
      <c r="H39" s="548" t="s">
        <v>3094</v>
      </c>
    </row>
    <row r="40" spans="1:8" ht="87">
      <c r="A40" s="255" t="s">
        <v>3097</v>
      </c>
      <c r="B40" s="543" t="s">
        <v>2448</v>
      </c>
      <c r="C40" s="543" t="s">
        <v>2454</v>
      </c>
      <c r="D40" s="554">
        <v>45780</v>
      </c>
      <c r="E40" s="255" t="s">
        <v>448</v>
      </c>
      <c r="F40" s="255" t="s">
        <v>3001</v>
      </c>
      <c r="G40" s="550">
        <v>1</v>
      </c>
      <c r="H40" s="545" t="s">
        <v>3098</v>
      </c>
    </row>
    <row r="41" spans="1:8" ht="43.5">
      <c r="A41" s="255" t="s">
        <v>3099</v>
      </c>
      <c r="B41" s="543" t="s">
        <v>2207</v>
      </c>
      <c r="C41" s="543" t="s">
        <v>2454</v>
      </c>
      <c r="D41" s="544" t="s">
        <v>3100</v>
      </c>
      <c r="E41" s="255" t="s">
        <v>448</v>
      </c>
      <c r="F41" s="255" t="s">
        <v>3001</v>
      </c>
      <c r="G41" s="550">
        <v>1</v>
      </c>
      <c r="H41" s="545" t="s">
        <v>3101</v>
      </c>
    </row>
    <row r="42" spans="1:8" ht="43.5">
      <c r="A42" s="255" t="s">
        <v>3102</v>
      </c>
      <c r="B42" s="543" t="s">
        <v>3103</v>
      </c>
      <c r="C42" s="543" t="s">
        <v>2454</v>
      </c>
      <c r="D42" s="554">
        <v>45784</v>
      </c>
      <c r="E42" s="255" t="s">
        <v>448</v>
      </c>
      <c r="F42" s="255" t="s">
        <v>3001</v>
      </c>
      <c r="G42" s="550">
        <v>1</v>
      </c>
      <c r="H42" s="545" t="s">
        <v>3101</v>
      </c>
    </row>
    <row r="43" spans="1:8" ht="43.5">
      <c r="A43" s="255" t="s">
        <v>3104</v>
      </c>
      <c r="B43" s="543" t="s">
        <v>596</v>
      </c>
      <c r="C43" s="542">
        <v>900200000610906</v>
      </c>
      <c r="D43" s="554">
        <v>45784</v>
      </c>
      <c r="E43" s="255" t="s">
        <v>448</v>
      </c>
      <c r="F43" s="255" t="s">
        <v>3001</v>
      </c>
      <c r="G43" s="550">
        <v>2</v>
      </c>
      <c r="H43" s="545" t="s">
        <v>3101</v>
      </c>
    </row>
    <row r="44" spans="1:8" ht="43.5">
      <c r="A44" s="255" t="s">
        <v>3105</v>
      </c>
      <c r="B44" s="543" t="s">
        <v>3106</v>
      </c>
      <c r="C44" s="543" t="s">
        <v>2454</v>
      </c>
      <c r="D44" s="554">
        <v>45788</v>
      </c>
      <c r="E44" s="255" t="s">
        <v>448</v>
      </c>
      <c r="F44" s="255" t="s">
        <v>3001</v>
      </c>
      <c r="G44" s="550">
        <v>1</v>
      </c>
      <c r="H44" s="545" t="s">
        <v>3101</v>
      </c>
    </row>
    <row r="45" spans="1:8" ht="72.5">
      <c r="A45" s="255" t="s">
        <v>3107</v>
      </c>
      <c r="B45" s="543" t="s">
        <v>573</v>
      </c>
      <c r="C45" s="543" t="s">
        <v>2454</v>
      </c>
      <c r="D45" s="554">
        <v>45788</v>
      </c>
      <c r="E45" s="255" t="s">
        <v>448</v>
      </c>
      <c r="F45" s="255" t="s">
        <v>3001</v>
      </c>
      <c r="G45" s="550">
        <v>1</v>
      </c>
      <c r="H45" s="545" t="s">
        <v>3108</v>
      </c>
    </row>
    <row r="46" spans="1:8" ht="43.5">
      <c r="A46" s="255" t="s">
        <v>3109</v>
      </c>
      <c r="B46" s="543" t="s">
        <v>2498</v>
      </c>
      <c r="C46" s="543" t="s">
        <v>2454</v>
      </c>
      <c r="D46" s="544" t="s">
        <v>3110</v>
      </c>
      <c r="E46" s="255" t="s">
        <v>448</v>
      </c>
      <c r="F46" s="255" t="s">
        <v>3001</v>
      </c>
      <c r="G46" s="550">
        <v>1</v>
      </c>
      <c r="H46" s="545" t="s">
        <v>3111</v>
      </c>
    </row>
    <row r="47" spans="1:8">
      <c r="A47" s="255" t="s">
        <v>3112</v>
      </c>
      <c r="B47" s="543" t="s">
        <v>2423</v>
      </c>
      <c r="C47" s="543" t="s">
        <v>2454</v>
      </c>
      <c r="D47" s="544" t="s">
        <v>3113</v>
      </c>
      <c r="E47" s="255" t="s">
        <v>448</v>
      </c>
      <c r="F47" s="255" t="s">
        <v>3001</v>
      </c>
      <c r="G47" s="550">
        <v>1</v>
      </c>
      <c r="H47" s="545" t="s">
        <v>3114</v>
      </c>
    </row>
    <row r="48" spans="1:8" ht="29">
      <c r="A48" s="255" t="s">
        <v>3115</v>
      </c>
      <c r="B48" s="543" t="s">
        <v>2423</v>
      </c>
      <c r="C48" s="543" t="s">
        <v>2454</v>
      </c>
      <c r="D48" s="544" t="s">
        <v>2485</v>
      </c>
      <c r="E48" s="255" t="s">
        <v>448</v>
      </c>
      <c r="F48" s="255" t="s">
        <v>3001</v>
      </c>
      <c r="G48" s="550">
        <v>1</v>
      </c>
      <c r="H48" s="545" t="s">
        <v>3116</v>
      </c>
    </row>
    <row r="49" spans="1:8">
      <c r="A49" s="255" t="s">
        <v>3117</v>
      </c>
      <c r="B49" s="543" t="s">
        <v>2498</v>
      </c>
      <c r="C49" s="543" t="s">
        <v>2454</v>
      </c>
      <c r="D49" s="544" t="s">
        <v>3118</v>
      </c>
      <c r="E49" s="255" t="s">
        <v>448</v>
      </c>
      <c r="F49" s="255" t="s">
        <v>3001</v>
      </c>
      <c r="G49" s="550">
        <v>1</v>
      </c>
      <c r="H49" s="545" t="s">
        <v>3119</v>
      </c>
    </row>
    <row r="50" spans="1:8" ht="29">
      <c r="A50" s="255" t="s">
        <v>3120</v>
      </c>
      <c r="B50" s="543" t="s">
        <v>3121</v>
      </c>
      <c r="C50" s="543" t="s">
        <v>2454</v>
      </c>
      <c r="D50" s="554">
        <v>45805</v>
      </c>
      <c r="E50" s="255" t="s">
        <v>448</v>
      </c>
      <c r="F50" s="255" t="s">
        <v>3001</v>
      </c>
      <c r="G50" s="550">
        <v>1</v>
      </c>
      <c r="H50" s="545" t="s">
        <v>3122</v>
      </c>
    </row>
    <row r="51" spans="1:8" ht="29">
      <c r="A51" s="255" t="s">
        <v>3123</v>
      </c>
      <c r="B51" s="543" t="s">
        <v>2423</v>
      </c>
      <c r="C51" s="543" t="s">
        <v>2454</v>
      </c>
      <c r="D51" s="554">
        <v>45805</v>
      </c>
      <c r="E51" s="255" t="s">
        <v>448</v>
      </c>
      <c r="F51" s="255" t="s">
        <v>3001</v>
      </c>
      <c r="G51" s="550">
        <v>1</v>
      </c>
      <c r="H51" s="545" t="s">
        <v>3124</v>
      </c>
    </row>
    <row r="52" spans="1:8">
      <c r="A52" s="255" t="s">
        <v>3125</v>
      </c>
      <c r="B52" s="552" t="s">
        <v>214</v>
      </c>
      <c r="C52" s="543" t="s">
        <v>2454</v>
      </c>
      <c r="D52" s="554">
        <v>45807</v>
      </c>
      <c r="E52" s="255"/>
      <c r="F52" s="255" t="s">
        <v>3026</v>
      </c>
      <c r="G52" s="553">
        <v>1</v>
      </c>
      <c r="H52" s="548" t="s">
        <v>3126</v>
      </c>
    </row>
    <row r="53" spans="1:8" ht="29">
      <c r="A53" s="255" t="s">
        <v>3127</v>
      </c>
      <c r="B53" s="543" t="s">
        <v>3128</v>
      </c>
      <c r="C53" s="543" t="s">
        <v>2454</v>
      </c>
      <c r="D53" s="554">
        <v>45810</v>
      </c>
      <c r="E53" s="255" t="s">
        <v>448</v>
      </c>
      <c r="F53" s="255" t="s">
        <v>3001</v>
      </c>
      <c r="G53" s="550">
        <v>1</v>
      </c>
      <c r="H53" s="545" t="s">
        <v>3129</v>
      </c>
    </row>
    <row r="54" spans="1:8">
      <c r="A54" s="255" t="s">
        <v>3130</v>
      </c>
      <c r="B54" s="543" t="s">
        <v>192</v>
      </c>
      <c r="C54" s="543" t="s">
        <v>2454</v>
      </c>
      <c r="D54" s="554">
        <v>45810</v>
      </c>
      <c r="E54" s="255" t="s">
        <v>448</v>
      </c>
      <c r="F54" s="255" t="s">
        <v>3001</v>
      </c>
      <c r="G54" s="550">
        <v>4</v>
      </c>
      <c r="H54" s="545" t="s">
        <v>3119</v>
      </c>
    </row>
    <row r="55" spans="1:8">
      <c r="A55" s="255" t="s">
        <v>3131</v>
      </c>
      <c r="B55" s="543" t="s">
        <v>192</v>
      </c>
      <c r="C55" s="543" t="s">
        <v>2454</v>
      </c>
      <c r="D55" s="554">
        <v>45811</v>
      </c>
      <c r="E55" s="255" t="s">
        <v>448</v>
      </c>
      <c r="F55" s="255" t="s">
        <v>3001</v>
      </c>
      <c r="G55" s="550">
        <v>2</v>
      </c>
      <c r="H55" s="545" t="s">
        <v>3119</v>
      </c>
    </row>
    <row r="56" spans="1:8" s="537" customFormat="1" ht="29">
      <c r="A56" s="255" t="s">
        <v>3132</v>
      </c>
      <c r="B56" s="543" t="s">
        <v>3133</v>
      </c>
      <c r="C56" s="543" t="s">
        <v>2454</v>
      </c>
      <c r="D56" s="554">
        <v>45815</v>
      </c>
      <c r="E56" s="255" t="s">
        <v>448</v>
      </c>
      <c r="F56" s="255" t="s">
        <v>3026</v>
      </c>
      <c r="G56" s="550">
        <v>1</v>
      </c>
      <c r="H56" s="545" t="s">
        <v>3134</v>
      </c>
    </row>
    <row r="57" spans="1:8">
      <c r="A57" s="255" t="s">
        <v>3135</v>
      </c>
      <c r="B57" s="552" t="s">
        <v>535</v>
      </c>
      <c r="C57" s="551">
        <v>900215004914443</v>
      </c>
      <c r="D57" s="554">
        <v>45817</v>
      </c>
      <c r="E57" s="255" t="s">
        <v>448</v>
      </c>
      <c r="F57" s="255" t="s">
        <v>3001</v>
      </c>
      <c r="G57" s="553">
        <v>1</v>
      </c>
      <c r="H57" s="548" t="s">
        <v>3129</v>
      </c>
    </row>
    <row r="58" spans="1:8" ht="29">
      <c r="A58" s="255" t="s">
        <v>3136</v>
      </c>
      <c r="B58" s="543" t="s">
        <v>3137</v>
      </c>
      <c r="C58" s="551" t="s">
        <v>2454</v>
      </c>
      <c r="D58" s="544" t="s">
        <v>3138</v>
      </c>
      <c r="E58" s="255" t="s">
        <v>3039</v>
      </c>
      <c r="F58" s="255" t="s">
        <v>3001</v>
      </c>
      <c r="G58" s="550">
        <v>3</v>
      </c>
      <c r="H58" s="545" t="s">
        <v>3139</v>
      </c>
    </row>
    <row r="59" spans="1:8">
      <c r="A59" s="255" t="s">
        <v>3140</v>
      </c>
      <c r="B59" s="543" t="s">
        <v>3141</v>
      </c>
      <c r="C59" s="551" t="s">
        <v>2454</v>
      </c>
      <c r="D59" s="544" t="s">
        <v>3142</v>
      </c>
      <c r="E59" s="255" t="s">
        <v>448</v>
      </c>
      <c r="F59" s="255" t="s">
        <v>3001</v>
      </c>
      <c r="G59" s="550">
        <v>1</v>
      </c>
      <c r="H59" s="545" t="s">
        <v>3143</v>
      </c>
    </row>
    <row r="60" spans="1:8">
      <c r="A60" s="255" t="s">
        <v>3144</v>
      </c>
      <c r="B60" s="543" t="s">
        <v>3145</v>
      </c>
      <c r="C60" s="551" t="s">
        <v>2454</v>
      </c>
      <c r="D60" s="544" t="s">
        <v>3146</v>
      </c>
      <c r="E60" s="255" t="s">
        <v>448</v>
      </c>
      <c r="F60" s="255" t="s">
        <v>3001</v>
      </c>
      <c r="G60" s="550">
        <v>1</v>
      </c>
      <c r="H60" s="545" t="s">
        <v>3139</v>
      </c>
    </row>
    <row r="61" spans="1:8">
      <c r="A61" s="255" t="s">
        <v>3147</v>
      </c>
      <c r="B61" s="543" t="s">
        <v>498</v>
      </c>
      <c r="C61" s="551" t="s">
        <v>2454</v>
      </c>
      <c r="D61" s="554">
        <v>45864</v>
      </c>
      <c r="E61" s="255" t="s">
        <v>448</v>
      </c>
      <c r="F61" s="255" t="s">
        <v>3001</v>
      </c>
      <c r="G61" s="550">
        <v>1</v>
      </c>
      <c r="H61" s="545" t="s">
        <v>3139</v>
      </c>
    </row>
    <row r="62" spans="1:8">
      <c r="A62" s="255" t="s">
        <v>3148</v>
      </c>
      <c r="B62" s="543" t="s">
        <v>3149</v>
      </c>
      <c r="C62" s="551" t="s">
        <v>2454</v>
      </c>
      <c r="D62" s="544" t="s">
        <v>3150</v>
      </c>
      <c r="E62" s="255" t="s">
        <v>448</v>
      </c>
      <c r="F62" s="255" t="s">
        <v>3001</v>
      </c>
      <c r="G62" s="550">
        <v>1</v>
      </c>
      <c r="H62" s="545" t="s">
        <v>3139</v>
      </c>
    </row>
    <row r="63" spans="1:8">
      <c r="A63" s="255" t="s">
        <v>3151</v>
      </c>
      <c r="B63" s="552" t="s">
        <v>3152</v>
      </c>
      <c r="C63" s="551" t="s">
        <v>2454</v>
      </c>
      <c r="D63" s="554">
        <v>45869</v>
      </c>
      <c r="E63" s="255" t="s">
        <v>448</v>
      </c>
      <c r="F63" s="255" t="s">
        <v>3001</v>
      </c>
      <c r="G63" s="553">
        <v>3</v>
      </c>
      <c r="H63" s="548" t="s">
        <v>3139</v>
      </c>
    </row>
    <row r="64" spans="1:8">
      <c r="A64" s="255" t="s">
        <v>3153</v>
      </c>
      <c r="B64" s="543" t="s">
        <v>2448</v>
      </c>
      <c r="C64" s="551" t="s">
        <v>2454</v>
      </c>
      <c r="D64" s="554">
        <v>45881</v>
      </c>
      <c r="E64" s="255" t="s">
        <v>3039</v>
      </c>
      <c r="F64" s="255" t="s">
        <v>3001</v>
      </c>
      <c r="G64" s="550">
        <v>2</v>
      </c>
      <c r="H64" s="545" t="s">
        <v>3058</v>
      </c>
    </row>
    <row r="65" spans="1:8" ht="29">
      <c r="A65" s="255" t="s">
        <v>3154</v>
      </c>
      <c r="B65" s="543" t="s">
        <v>2759</v>
      </c>
      <c r="C65" s="551" t="s">
        <v>2454</v>
      </c>
      <c r="D65" s="554">
        <v>45881</v>
      </c>
      <c r="E65" s="255" t="s">
        <v>448</v>
      </c>
      <c r="F65" s="255" t="s">
        <v>3001</v>
      </c>
      <c r="G65" s="550">
        <v>1</v>
      </c>
      <c r="H65" s="545" t="s">
        <v>3155</v>
      </c>
    </row>
    <row r="66" spans="1:8" ht="29">
      <c r="A66" s="255" t="s">
        <v>3156</v>
      </c>
      <c r="B66" s="543" t="s">
        <v>3157</v>
      </c>
      <c r="C66" s="551" t="s">
        <v>2454</v>
      </c>
      <c r="D66" s="554">
        <v>45883</v>
      </c>
      <c r="E66" s="255" t="s">
        <v>448</v>
      </c>
      <c r="F66" s="255" t="s">
        <v>3001</v>
      </c>
      <c r="G66" s="550">
        <v>1</v>
      </c>
      <c r="H66" s="545" t="s">
        <v>3158</v>
      </c>
    </row>
    <row r="67" spans="1:8" ht="29">
      <c r="A67" s="255" t="s">
        <v>3159</v>
      </c>
      <c r="B67" s="543" t="s">
        <v>3160</v>
      </c>
      <c r="C67" s="551" t="s">
        <v>2454</v>
      </c>
      <c r="D67" s="554">
        <v>45883</v>
      </c>
      <c r="E67" s="255" t="s">
        <v>448</v>
      </c>
      <c r="F67" s="255" t="s">
        <v>3001</v>
      </c>
      <c r="G67" s="550">
        <v>1</v>
      </c>
      <c r="H67" s="545" t="s">
        <v>3161</v>
      </c>
    </row>
    <row r="68" spans="1:8">
      <c r="A68" s="255" t="s">
        <v>3162</v>
      </c>
      <c r="B68" s="543" t="s">
        <v>791</v>
      </c>
      <c r="C68" s="551" t="s">
        <v>2454</v>
      </c>
      <c r="D68" s="555">
        <v>45904</v>
      </c>
      <c r="E68" s="255" t="s">
        <v>448</v>
      </c>
      <c r="F68" s="255" t="s">
        <v>3001</v>
      </c>
      <c r="G68" s="550">
        <v>1</v>
      </c>
      <c r="H68" s="545" t="s">
        <v>3163</v>
      </c>
    </row>
    <row r="69" spans="1:8">
      <c r="A69" s="255" t="s">
        <v>3164</v>
      </c>
      <c r="B69" s="543" t="s">
        <v>469</v>
      </c>
      <c r="C69" s="551">
        <v>900200000610620</v>
      </c>
      <c r="D69" s="555">
        <v>45908</v>
      </c>
      <c r="E69" s="255" t="s">
        <v>448</v>
      </c>
      <c r="F69" s="255" t="s">
        <v>3001</v>
      </c>
      <c r="G69" s="550">
        <v>1</v>
      </c>
      <c r="H69" s="545" t="s">
        <v>3165</v>
      </c>
    </row>
    <row r="70" spans="1:8">
      <c r="A70" s="255" t="s">
        <v>3166</v>
      </c>
      <c r="B70" s="543" t="s">
        <v>670</v>
      </c>
      <c r="C70" s="551" t="s">
        <v>2454</v>
      </c>
      <c r="D70" s="555">
        <v>45908</v>
      </c>
      <c r="E70" s="255" t="s">
        <v>448</v>
      </c>
      <c r="F70" s="255" t="s">
        <v>3001</v>
      </c>
      <c r="G70" s="550">
        <v>1</v>
      </c>
      <c r="H70" s="545" t="s">
        <v>3163</v>
      </c>
    </row>
    <row r="71" spans="1:8">
      <c r="A71" s="255" t="s">
        <v>3167</v>
      </c>
      <c r="B71" s="543" t="s">
        <v>3168</v>
      </c>
      <c r="C71" s="551" t="s">
        <v>2454</v>
      </c>
      <c r="D71" s="555">
        <v>45928</v>
      </c>
      <c r="E71" s="255" t="s">
        <v>448</v>
      </c>
      <c r="F71" s="255" t="s">
        <v>3001</v>
      </c>
      <c r="G71" s="550">
        <v>1</v>
      </c>
      <c r="H71" s="545" t="s">
        <v>3163</v>
      </c>
    </row>
    <row r="72" spans="1:8">
      <c r="A72" s="255" t="s">
        <v>3169</v>
      </c>
      <c r="B72" s="543" t="s">
        <v>873</v>
      </c>
      <c r="C72" s="551" t="s">
        <v>2454</v>
      </c>
      <c r="D72" s="555">
        <v>45934</v>
      </c>
      <c r="E72" s="255" t="s">
        <v>448</v>
      </c>
      <c r="F72" s="255" t="s">
        <v>3001</v>
      </c>
      <c r="G72" s="550">
        <v>1</v>
      </c>
      <c r="H72" s="545" t="s">
        <v>3170</v>
      </c>
    </row>
    <row r="73" spans="1:8" ht="43.5">
      <c r="A73" s="255" t="s">
        <v>3171</v>
      </c>
      <c r="B73" s="543" t="s">
        <v>3024</v>
      </c>
      <c r="C73" s="551" t="s">
        <v>2454</v>
      </c>
      <c r="D73" s="555">
        <v>45936</v>
      </c>
      <c r="E73" s="255" t="s">
        <v>448</v>
      </c>
      <c r="F73" s="255" t="s">
        <v>3001</v>
      </c>
      <c r="G73" s="550">
        <v>1</v>
      </c>
      <c r="H73" s="545" t="s">
        <v>3172</v>
      </c>
    </row>
    <row r="74" spans="1:8" ht="43.5">
      <c r="A74" s="255" t="s">
        <v>3173</v>
      </c>
      <c r="B74" s="543" t="s">
        <v>3024</v>
      </c>
      <c r="C74" s="551" t="s">
        <v>2454</v>
      </c>
      <c r="D74" s="555">
        <v>45936</v>
      </c>
      <c r="E74" s="255" t="s">
        <v>448</v>
      </c>
      <c r="F74" s="255" t="s">
        <v>3001</v>
      </c>
      <c r="G74" s="550">
        <v>1</v>
      </c>
      <c r="H74" s="545" t="s">
        <v>3172</v>
      </c>
    </row>
    <row r="75" spans="1:8" ht="29">
      <c r="A75" s="255" t="s">
        <v>3174</v>
      </c>
      <c r="B75" s="543" t="s">
        <v>775</v>
      </c>
      <c r="C75" s="551" t="s">
        <v>2454</v>
      </c>
      <c r="D75" s="555">
        <v>45938</v>
      </c>
      <c r="E75" s="255" t="s">
        <v>448</v>
      </c>
      <c r="F75" s="255" t="s">
        <v>3001</v>
      </c>
      <c r="G75" s="550">
        <v>1</v>
      </c>
      <c r="H75" s="545" t="s">
        <v>3175</v>
      </c>
    </row>
    <row r="76" spans="1:8" ht="29">
      <c r="A76" s="255" t="s">
        <v>3176</v>
      </c>
      <c r="B76" s="543" t="s">
        <v>3177</v>
      </c>
      <c r="C76" s="551" t="s">
        <v>2454</v>
      </c>
      <c r="D76" s="543" t="s">
        <v>3178</v>
      </c>
      <c r="E76" s="255" t="s">
        <v>3039</v>
      </c>
      <c r="F76" s="255" t="s">
        <v>3001</v>
      </c>
      <c r="G76" s="550">
        <v>2</v>
      </c>
      <c r="H76" s="545" t="s">
        <v>3179</v>
      </c>
    </row>
    <row r="77" spans="1:8" ht="43.5">
      <c r="A77" s="255" t="s">
        <v>3180</v>
      </c>
      <c r="B77" s="543" t="s">
        <v>3181</v>
      </c>
      <c r="C77" s="551" t="s">
        <v>2454</v>
      </c>
      <c r="D77" s="555">
        <v>45942</v>
      </c>
      <c r="E77" s="255" t="s">
        <v>448</v>
      </c>
      <c r="F77" s="255" t="s">
        <v>3001</v>
      </c>
      <c r="G77" s="550">
        <v>2</v>
      </c>
      <c r="H77" s="545" t="s">
        <v>3182</v>
      </c>
    </row>
    <row r="78" spans="1:8" ht="43.5">
      <c r="A78" s="255" t="s">
        <v>3183</v>
      </c>
      <c r="B78" s="543" t="s">
        <v>3181</v>
      </c>
      <c r="C78" s="551" t="s">
        <v>2454</v>
      </c>
      <c r="D78" s="555">
        <v>45943</v>
      </c>
      <c r="E78" s="255" t="s">
        <v>448</v>
      </c>
      <c r="F78" s="255" t="s">
        <v>3001</v>
      </c>
      <c r="G78" s="550">
        <v>2</v>
      </c>
      <c r="H78" s="545" t="s">
        <v>3182</v>
      </c>
    </row>
    <row r="79" spans="1:8" ht="43.5">
      <c r="A79" s="255" t="s">
        <v>3184</v>
      </c>
      <c r="B79" s="543" t="s">
        <v>3185</v>
      </c>
      <c r="C79" s="551" t="s">
        <v>2454</v>
      </c>
      <c r="D79" s="555">
        <v>45952</v>
      </c>
      <c r="E79" s="255" t="s">
        <v>448</v>
      </c>
      <c r="F79" s="255" t="s">
        <v>3001</v>
      </c>
      <c r="G79" s="550">
        <v>1</v>
      </c>
      <c r="H79" s="545" t="s">
        <v>3186</v>
      </c>
    </row>
    <row r="80" spans="1:8" ht="43.5">
      <c r="A80" s="255" t="s">
        <v>3187</v>
      </c>
      <c r="B80" s="543" t="s">
        <v>3188</v>
      </c>
      <c r="C80" s="551" t="s">
        <v>2454</v>
      </c>
      <c r="D80" s="555">
        <v>45953</v>
      </c>
      <c r="E80" s="255" t="s">
        <v>448</v>
      </c>
      <c r="F80" s="255" t="s">
        <v>3001</v>
      </c>
      <c r="G80" s="550">
        <v>1</v>
      </c>
      <c r="H80" s="545" t="s">
        <v>3172</v>
      </c>
    </row>
    <row r="81" spans="1:8" ht="43.5">
      <c r="A81" s="255" t="s">
        <v>3189</v>
      </c>
      <c r="B81" s="543" t="s">
        <v>2207</v>
      </c>
      <c r="C81" s="551" t="s">
        <v>2454</v>
      </c>
      <c r="D81" s="555">
        <v>45956</v>
      </c>
      <c r="E81" s="255" t="s">
        <v>448</v>
      </c>
      <c r="F81" s="255" t="s">
        <v>3001</v>
      </c>
      <c r="G81" s="550">
        <v>1</v>
      </c>
      <c r="H81" s="545" t="s">
        <v>3172</v>
      </c>
    </row>
    <row r="82" spans="1:8">
      <c r="A82" s="255" t="s">
        <v>3190</v>
      </c>
      <c r="B82" s="543" t="s">
        <v>884</v>
      </c>
      <c r="C82" s="551" t="s">
        <v>2454</v>
      </c>
      <c r="D82" s="555">
        <v>45957</v>
      </c>
      <c r="E82" s="255" t="s">
        <v>3039</v>
      </c>
      <c r="F82" s="255" t="s">
        <v>3001</v>
      </c>
      <c r="G82" s="550">
        <v>2</v>
      </c>
      <c r="H82" s="545" t="s">
        <v>3058</v>
      </c>
    </row>
    <row r="83" spans="1:8">
      <c r="A83" s="255" t="s">
        <v>3191</v>
      </c>
      <c r="B83" s="543" t="s">
        <v>465</v>
      </c>
      <c r="C83" s="551" t="s">
        <v>2454</v>
      </c>
      <c r="D83" s="555">
        <v>45960</v>
      </c>
      <c r="E83" s="255" t="s">
        <v>448</v>
      </c>
      <c r="F83" s="255" t="s">
        <v>3001</v>
      </c>
      <c r="G83" s="550">
        <v>1</v>
      </c>
      <c r="H83" s="545" t="s">
        <v>3058</v>
      </c>
    </row>
    <row r="84" spans="1:8">
      <c r="A84" s="255" t="s">
        <v>3192</v>
      </c>
      <c r="B84" s="543" t="s">
        <v>464</v>
      </c>
      <c r="C84" s="551" t="s">
        <v>2454</v>
      </c>
      <c r="D84" s="555">
        <v>45960</v>
      </c>
      <c r="E84" s="255" t="s">
        <v>448</v>
      </c>
      <c r="F84" s="255" t="s">
        <v>3001</v>
      </c>
      <c r="G84" s="550">
        <v>1</v>
      </c>
      <c r="H84" s="545" t="s">
        <v>3058</v>
      </c>
    </row>
  </sheetData>
  <mergeCells count="1">
    <mergeCell ref="A1:H1"/>
  </mergeCells>
  <hyperlinks>
    <hyperlink ref="A1:H1" location="MAIN!A17" display="BREEDING RECORD" xr:uid="{174826B1-B15E-4F0B-8D6A-D725F9AD507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512A-99A3-4033-BBA1-41CD4A899789}">
  <sheetPr>
    <tabColor rgb="FF7030A0"/>
  </sheetPr>
  <dimension ref="A1:J530"/>
  <sheetViews>
    <sheetView rightToLeft="1" topLeftCell="A2" workbookViewId="0">
      <selection activeCell="A2" sqref="A2:J2"/>
    </sheetView>
  </sheetViews>
  <sheetFormatPr defaultRowHeight="14.5"/>
  <cols>
    <col min="1" max="1" width="12.453125" style="282" customWidth="1"/>
    <col min="2" max="2" width="12.81640625" style="303" customWidth="1"/>
    <col min="3" max="3" width="16" style="282" customWidth="1"/>
    <col min="4" max="4" width="15.36328125" style="282" bestFit="1" customWidth="1"/>
    <col min="5" max="5" width="17.08984375" style="283" bestFit="1" customWidth="1"/>
    <col min="6" max="6" width="17" style="282" bestFit="1" customWidth="1"/>
    <col min="7" max="7" width="23" style="282" bestFit="1" customWidth="1"/>
    <col min="8" max="8" width="25.81640625" style="282" customWidth="1"/>
    <col min="9" max="9" width="35.81640625" style="282" bestFit="1" customWidth="1"/>
    <col min="10" max="10" width="30.54296875" style="282" bestFit="1" customWidth="1"/>
    <col min="11" max="16384" width="8.7265625" style="281"/>
  </cols>
  <sheetData>
    <row r="1" spans="1:10" ht="39.5" customHeight="1">
      <c r="A1" s="350" t="s">
        <v>2939</v>
      </c>
      <c r="B1" s="350"/>
      <c r="C1" s="350"/>
      <c r="D1" s="350"/>
      <c r="E1" s="350"/>
      <c r="F1" s="350"/>
      <c r="G1" s="350"/>
      <c r="H1" s="350"/>
      <c r="I1" s="350"/>
      <c r="J1" s="350"/>
    </row>
    <row r="2" spans="1:10" ht="31.5" customHeight="1">
      <c r="A2" s="330" t="s">
        <v>2084</v>
      </c>
      <c r="B2" s="331"/>
      <c r="C2" s="331"/>
      <c r="D2" s="331"/>
      <c r="E2" s="331"/>
      <c r="F2" s="331"/>
      <c r="G2" s="331"/>
      <c r="H2" s="331"/>
      <c r="I2" s="331"/>
      <c r="J2" s="331"/>
    </row>
    <row r="3" spans="1:10" s="279" customFormat="1">
      <c r="A3" s="11" t="s">
        <v>1925</v>
      </c>
      <c r="B3" s="226" t="s">
        <v>1926</v>
      </c>
      <c r="C3" s="11" t="s">
        <v>1927</v>
      </c>
      <c r="D3" s="11" t="s">
        <v>1928</v>
      </c>
      <c r="E3" s="296" t="s">
        <v>1929</v>
      </c>
      <c r="F3" s="11" t="s">
        <v>1930</v>
      </c>
      <c r="G3" s="11" t="s">
        <v>1931</v>
      </c>
      <c r="H3" s="11" t="s">
        <v>1932</v>
      </c>
      <c r="I3" s="11" t="s">
        <v>1933</v>
      </c>
      <c r="J3" s="11" t="s">
        <v>1934</v>
      </c>
    </row>
    <row r="4" spans="1:10">
      <c r="A4" s="325">
        <v>1</v>
      </c>
      <c r="B4" s="341" t="s">
        <v>1935</v>
      </c>
      <c r="C4" s="341" t="s">
        <v>1936</v>
      </c>
      <c r="D4" s="339" t="s">
        <v>1937</v>
      </c>
      <c r="E4" s="324">
        <v>988004000022064</v>
      </c>
      <c r="F4" s="325">
        <v>26</v>
      </c>
      <c r="G4" s="325">
        <v>2</v>
      </c>
      <c r="H4" s="341" t="s">
        <v>1938</v>
      </c>
      <c r="I4" s="289" t="s">
        <v>2013</v>
      </c>
      <c r="J4" s="325" t="s">
        <v>1939</v>
      </c>
    </row>
    <row r="5" spans="1:10">
      <c r="A5" s="325"/>
      <c r="B5" s="341"/>
      <c r="C5" s="341"/>
      <c r="D5" s="340"/>
      <c r="E5" s="324"/>
      <c r="F5" s="325"/>
      <c r="G5" s="325"/>
      <c r="H5" s="341"/>
      <c r="I5" s="289" t="s">
        <v>2014</v>
      </c>
      <c r="J5" s="325"/>
    </row>
    <row r="6" spans="1:10">
      <c r="A6" s="325"/>
      <c r="B6" s="341"/>
      <c r="C6" s="341"/>
      <c r="D6" s="340"/>
      <c r="E6" s="324"/>
      <c r="F6" s="325"/>
      <c r="G6" s="325"/>
      <c r="H6" s="341"/>
      <c r="I6" s="289" t="s">
        <v>2015</v>
      </c>
      <c r="J6" s="325"/>
    </row>
    <row r="7" spans="1:10">
      <c r="A7" s="325"/>
      <c r="B7" s="339"/>
      <c r="C7" s="339"/>
      <c r="D7" s="340"/>
      <c r="E7" s="324"/>
      <c r="F7" s="321"/>
      <c r="G7" s="321"/>
      <c r="H7" s="339"/>
      <c r="I7" s="290" t="s">
        <v>2016</v>
      </c>
      <c r="J7" s="325"/>
    </row>
    <row r="8" spans="1:10">
      <c r="A8" s="348">
        <v>2</v>
      </c>
      <c r="B8" s="341" t="s">
        <v>1940</v>
      </c>
      <c r="C8" s="341" t="s">
        <v>1941</v>
      </c>
      <c r="D8" s="325" t="s">
        <v>1943</v>
      </c>
      <c r="E8" s="333">
        <v>900182002210214</v>
      </c>
      <c r="F8" s="325">
        <v>28</v>
      </c>
      <c r="G8" s="325">
        <v>3</v>
      </c>
      <c r="H8" s="344" t="s">
        <v>1942</v>
      </c>
      <c r="I8" s="289" t="s">
        <v>2017</v>
      </c>
      <c r="J8" s="325" t="s">
        <v>1939</v>
      </c>
    </row>
    <row r="9" spans="1:10">
      <c r="A9" s="349"/>
      <c r="B9" s="339"/>
      <c r="C9" s="339"/>
      <c r="D9" s="321"/>
      <c r="E9" s="333"/>
      <c r="F9" s="321"/>
      <c r="G9" s="321"/>
      <c r="H9" s="345"/>
      <c r="I9" s="290" t="s">
        <v>2018</v>
      </c>
      <c r="J9" s="325"/>
    </row>
    <row r="10" spans="1:10" ht="29">
      <c r="A10" s="325">
        <v>3</v>
      </c>
      <c r="B10" s="341" t="s">
        <v>1944</v>
      </c>
      <c r="C10" s="341" t="s">
        <v>1945</v>
      </c>
      <c r="D10" s="325" t="s">
        <v>1943</v>
      </c>
      <c r="E10" s="324">
        <v>988004000021978</v>
      </c>
      <c r="F10" s="325">
        <v>54</v>
      </c>
      <c r="G10" s="325">
        <v>3</v>
      </c>
      <c r="H10" s="344" t="s">
        <v>1946</v>
      </c>
      <c r="I10" s="289" t="s">
        <v>2019</v>
      </c>
      <c r="J10" s="325" t="s">
        <v>1949</v>
      </c>
    </row>
    <row r="11" spans="1:10">
      <c r="A11" s="325"/>
      <c r="B11" s="341"/>
      <c r="C11" s="341"/>
      <c r="D11" s="325"/>
      <c r="E11" s="324"/>
      <c r="F11" s="325"/>
      <c r="G11" s="325"/>
      <c r="H11" s="344"/>
      <c r="I11" s="289" t="s">
        <v>2020</v>
      </c>
      <c r="J11" s="325"/>
    </row>
    <row r="12" spans="1:10" ht="29">
      <c r="A12" s="325"/>
      <c r="B12" s="341"/>
      <c r="C12" s="341"/>
      <c r="D12" s="325"/>
      <c r="E12" s="324"/>
      <c r="F12" s="325"/>
      <c r="G12" s="325"/>
      <c r="H12" s="344"/>
      <c r="I12" s="289" t="s">
        <v>2021</v>
      </c>
      <c r="J12" s="325"/>
    </row>
    <row r="13" spans="1:10">
      <c r="A13" s="321"/>
      <c r="B13" s="339"/>
      <c r="C13" s="339"/>
      <c r="D13" s="321"/>
      <c r="E13" s="329"/>
      <c r="F13" s="321"/>
      <c r="G13" s="321"/>
      <c r="H13" s="345"/>
      <c r="I13" s="291" t="s">
        <v>2022</v>
      </c>
      <c r="J13" s="325"/>
    </row>
    <row r="14" spans="1:10" ht="26" customHeight="1">
      <c r="A14" s="325">
        <v>4</v>
      </c>
      <c r="B14" s="341" t="s">
        <v>1947</v>
      </c>
      <c r="C14" s="341" t="s">
        <v>1945</v>
      </c>
      <c r="D14" s="325" t="s">
        <v>1943</v>
      </c>
      <c r="E14" s="324">
        <v>988004000021978</v>
      </c>
      <c r="F14" s="321">
        <v>54</v>
      </c>
      <c r="G14" s="321">
        <v>3</v>
      </c>
      <c r="H14" s="344" t="s">
        <v>1948</v>
      </c>
      <c r="I14" s="289" t="s">
        <v>2023</v>
      </c>
      <c r="J14" s="325" t="s">
        <v>1949</v>
      </c>
    </row>
    <row r="15" spans="1:10" ht="29">
      <c r="A15" s="325"/>
      <c r="B15" s="341"/>
      <c r="C15" s="341"/>
      <c r="D15" s="325"/>
      <c r="E15" s="324"/>
      <c r="F15" s="322"/>
      <c r="G15" s="322"/>
      <c r="H15" s="344"/>
      <c r="I15" s="289" t="s">
        <v>2024</v>
      </c>
      <c r="J15" s="325"/>
    </row>
    <row r="16" spans="1:10">
      <c r="A16" s="325"/>
      <c r="B16" s="341"/>
      <c r="C16" s="341"/>
      <c r="D16" s="325"/>
      <c r="E16" s="324"/>
      <c r="F16" s="322"/>
      <c r="G16" s="322"/>
      <c r="H16" s="344"/>
      <c r="I16" s="289" t="s">
        <v>2025</v>
      </c>
      <c r="J16" s="325"/>
    </row>
    <row r="17" spans="1:10">
      <c r="A17" s="325"/>
      <c r="B17" s="341"/>
      <c r="C17" s="341"/>
      <c r="D17" s="325"/>
      <c r="E17" s="324"/>
      <c r="F17" s="322"/>
      <c r="G17" s="322"/>
      <c r="H17" s="344"/>
      <c r="I17" s="289" t="s">
        <v>2022</v>
      </c>
      <c r="J17" s="325"/>
    </row>
    <row r="18" spans="1:10">
      <c r="A18" s="325"/>
      <c r="B18" s="341"/>
      <c r="C18" s="341"/>
      <c r="D18" s="325"/>
      <c r="E18" s="324"/>
      <c r="F18" s="322"/>
      <c r="G18" s="322"/>
      <c r="H18" s="344"/>
      <c r="I18" s="289" t="s">
        <v>2026</v>
      </c>
      <c r="J18" s="325"/>
    </row>
    <row r="19" spans="1:10" ht="29">
      <c r="A19" s="325"/>
      <c r="B19" s="341"/>
      <c r="C19" s="341"/>
      <c r="D19" s="325"/>
      <c r="E19" s="324"/>
      <c r="F19" s="322"/>
      <c r="G19" s="322"/>
      <c r="H19" s="344"/>
      <c r="I19" s="289" t="s">
        <v>2027</v>
      </c>
      <c r="J19" s="325"/>
    </row>
    <row r="20" spans="1:10">
      <c r="A20" s="325"/>
      <c r="B20" s="341"/>
      <c r="C20" s="341"/>
      <c r="D20" s="325"/>
      <c r="E20" s="324"/>
      <c r="F20" s="322"/>
      <c r="G20" s="322"/>
      <c r="H20" s="344"/>
      <c r="I20" s="289" t="s">
        <v>2028</v>
      </c>
      <c r="J20" s="325"/>
    </row>
    <row r="21" spans="1:10" ht="29">
      <c r="A21" s="321"/>
      <c r="B21" s="339"/>
      <c r="C21" s="339"/>
      <c r="D21" s="321"/>
      <c r="E21" s="329"/>
      <c r="F21" s="322"/>
      <c r="G21" s="322"/>
      <c r="H21" s="345"/>
      <c r="I21" s="290" t="s">
        <v>2029</v>
      </c>
      <c r="J21" s="325"/>
    </row>
    <row r="22" spans="1:10" ht="29">
      <c r="A22" s="325">
        <v>5</v>
      </c>
      <c r="B22" s="341" t="s">
        <v>1950</v>
      </c>
      <c r="C22" s="341" t="s">
        <v>576</v>
      </c>
      <c r="D22" s="325" t="s">
        <v>1943</v>
      </c>
      <c r="E22" s="324">
        <v>900200000608786</v>
      </c>
      <c r="F22" s="325">
        <v>25</v>
      </c>
      <c r="G22" s="325" t="s">
        <v>1953</v>
      </c>
      <c r="H22" s="344" t="s">
        <v>1951</v>
      </c>
      <c r="I22" s="289" t="s">
        <v>2030</v>
      </c>
      <c r="J22" s="325" t="s">
        <v>1952</v>
      </c>
    </row>
    <row r="23" spans="1:10">
      <c r="A23" s="325"/>
      <c r="B23" s="341"/>
      <c r="C23" s="341"/>
      <c r="D23" s="325"/>
      <c r="E23" s="324"/>
      <c r="F23" s="325"/>
      <c r="G23" s="325"/>
      <c r="H23" s="344"/>
      <c r="I23" s="289" t="s">
        <v>2031</v>
      </c>
      <c r="J23" s="325"/>
    </row>
    <row r="24" spans="1:10" ht="29">
      <c r="A24" s="325"/>
      <c r="B24" s="341"/>
      <c r="C24" s="341"/>
      <c r="D24" s="325"/>
      <c r="E24" s="324"/>
      <c r="F24" s="325"/>
      <c r="G24" s="325"/>
      <c r="H24" s="344"/>
      <c r="I24" s="289" t="s">
        <v>2032</v>
      </c>
      <c r="J24" s="325"/>
    </row>
    <row r="25" spans="1:10" ht="15" customHeight="1">
      <c r="A25" s="321"/>
      <c r="B25" s="339"/>
      <c r="C25" s="339"/>
      <c r="D25" s="321"/>
      <c r="E25" s="329"/>
      <c r="F25" s="321"/>
      <c r="G25" s="321"/>
      <c r="H25" s="345"/>
      <c r="I25" s="290" t="s">
        <v>2033</v>
      </c>
      <c r="J25" s="325"/>
    </row>
    <row r="26" spans="1:10">
      <c r="A26" s="325">
        <v>6</v>
      </c>
      <c r="B26" s="341" t="s">
        <v>1954</v>
      </c>
      <c r="C26" s="341" t="s">
        <v>1945</v>
      </c>
      <c r="D26" s="325" t="s">
        <v>1943</v>
      </c>
      <c r="E26" s="324">
        <v>988004000021978</v>
      </c>
      <c r="F26" s="325">
        <v>54</v>
      </c>
      <c r="G26" s="325">
        <v>3</v>
      </c>
      <c r="H26" s="344" t="s">
        <v>1955</v>
      </c>
      <c r="I26" s="289" t="s">
        <v>1956</v>
      </c>
      <c r="J26" s="325" t="s">
        <v>1949</v>
      </c>
    </row>
    <row r="27" spans="1:10">
      <c r="A27" s="325"/>
      <c r="B27" s="339"/>
      <c r="C27" s="339"/>
      <c r="D27" s="321"/>
      <c r="E27" s="329"/>
      <c r="F27" s="321"/>
      <c r="G27" s="321"/>
      <c r="H27" s="345"/>
      <c r="I27" s="290" t="s">
        <v>1957</v>
      </c>
      <c r="J27" s="325"/>
    </row>
    <row r="28" spans="1:10" ht="37" customHeight="1">
      <c r="A28" s="348">
        <v>7</v>
      </c>
      <c r="B28" s="341" t="s">
        <v>1958</v>
      </c>
      <c r="C28" s="341" t="s">
        <v>1959</v>
      </c>
      <c r="D28" s="321" t="s">
        <v>1937</v>
      </c>
      <c r="E28" s="329">
        <v>985113002578117</v>
      </c>
      <c r="F28" s="346">
        <v>3.13</v>
      </c>
      <c r="G28" s="321" t="s">
        <v>1953</v>
      </c>
      <c r="H28" s="344" t="s">
        <v>1960</v>
      </c>
      <c r="I28" s="289" t="s">
        <v>1961</v>
      </c>
      <c r="J28" s="325" t="s">
        <v>1964</v>
      </c>
    </row>
    <row r="29" spans="1:10" ht="29">
      <c r="A29" s="349"/>
      <c r="B29" s="341"/>
      <c r="C29" s="341"/>
      <c r="D29" s="322"/>
      <c r="E29" s="333"/>
      <c r="F29" s="347"/>
      <c r="G29" s="322"/>
      <c r="H29" s="344"/>
      <c r="I29" s="289" t="s">
        <v>1962</v>
      </c>
      <c r="J29" s="325"/>
    </row>
    <row r="30" spans="1:10">
      <c r="A30" s="349"/>
      <c r="B30" s="339"/>
      <c r="C30" s="339"/>
      <c r="D30" s="322"/>
      <c r="E30" s="333"/>
      <c r="F30" s="347"/>
      <c r="G30" s="322"/>
      <c r="H30" s="345"/>
      <c r="I30" s="290" t="s">
        <v>1963</v>
      </c>
      <c r="J30" s="321"/>
    </row>
    <row r="31" spans="1:10">
      <c r="A31" s="325">
        <v>8</v>
      </c>
      <c r="B31" s="341" t="s">
        <v>1965</v>
      </c>
      <c r="C31" s="341" t="s">
        <v>465</v>
      </c>
      <c r="D31" s="325" t="s">
        <v>1937</v>
      </c>
      <c r="E31" s="324">
        <v>988004000021916</v>
      </c>
      <c r="F31" s="325">
        <v>20</v>
      </c>
      <c r="G31" s="325" t="s">
        <v>1953</v>
      </c>
      <c r="H31" s="344" t="s">
        <v>1966</v>
      </c>
      <c r="I31" s="289" t="s">
        <v>2034</v>
      </c>
      <c r="J31" s="325" t="s">
        <v>1967</v>
      </c>
    </row>
    <row r="32" spans="1:10">
      <c r="A32" s="325"/>
      <c r="B32" s="341"/>
      <c r="C32" s="341"/>
      <c r="D32" s="325"/>
      <c r="E32" s="324"/>
      <c r="F32" s="325"/>
      <c r="G32" s="325"/>
      <c r="H32" s="344"/>
      <c r="I32" s="289" t="s">
        <v>2035</v>
      </c>
      <c r="J32" s="325"/>
    </row>
    <row r="33" spans="1:10">
      <c r="A33" s="325"/>
      <c r="B33" s="341"/>
      <c r="C33" s="341"/>
      <c r="D33" s="325"/>
      <c r="E33" s="324"/>
      <c r="F33" s="325"/>
      <c r="G33" s="325"/>
      <c r="H33" s="344"/>
      <c r="I33" s="289" t="s">
        <v>2036</v>
      </c>
      <c r="J33" s="325"/>
    </row>
    <row r="34" spans="1:10">
      <c r="A34" s="325"/>
      <c r="B34" s="341"/>
      <c r="C34" s="341"/>
      <c r="D34" s="325"/>
      <c r="E34" s="324"/>
      <c r="F34" s="325"/>
      <c r="G34" s="325"/>
      <c r="H34" s="344"/>
      <c r="I34" s="289" t="s">
        <v>2037</v>
      </c>
      <c r="J34" s="325"/>
    </row>
    <row r="35" spans="1:10">
      <c r="A35" s="321"/>
      <c r="B35" s="339"/>
      <c r="C35" s="339"/>
      <c r="D35" s="321"/>
      <c r="E35" s="329"/>
      <c r="F35" s="321"/>
      <c r="G35" s="321"/>
      <c r="H35" s="345"/>
      <c r="I35" s="290" t="s">
        <v>2038</v>
      </c>
      <c r="J35" s="321"/>
    </row>
    <row r="36" spans="1:10">
      <c r="A36" s="325">
        <v>9</v>
      </c>
      <c r="B36" s="341" t="s">
        <v>1968</v>
      </c>
      <c r="C36" s="341" t="s">
        <v>1945</v>
      </c>
      <c r="D36" s="325" t="s">
        <v>1943</v>
      </c>
      <c r="E36" s="324">
        <v>988004000021978</v>
      </c>
      <c r="F36" s="325">
        <v>54</v>
      </c>
      <c r="G36" s="325">
        <v>3</v>
      </c>
      <c r="H36" s="344" t="s">
        <v>1969</v>
      </c>
      <c r="I36" s="289" t="s">
        <v>2025</v>
      </c>
      <c r="J36" s="321" t="s">
        <v>1949</v>
      </c>
    </row>
    <row r="37" spans="1:10">
      <c r="A37" s="325"/>
      <c r="B37" s="341"/>
      <c r="C37" s="341"/>
      <c r="D37" s="325"/>
      <c r="E37" s="324"/>
      <c r="F37" s="325"/>
      <c r="G37" s="325"/>
      <c r="H37" s="344"/>
      <c r="I37" s="289" t="s">
        <v>2039</v>
      </c>
      <c r="J37" s="322"/>
    </row>
    <row r="38" spans="1:10" ht="29">
      <c r="A38" s="325"/>
      <c r="B38" s="341"/>
      <c r="C38" s="341"/>
      <c r="D38" s="325"/>
      <c r="E38" s="324"/>
      <c r="F38" s="325"/>
      <c r="G38" s="325"/>
      <c r="H38" s="344"/>
      <c r="I38" s="289" t="s">
        <v>2040</v>
      </c>
      <c r="J38" s="322"/>
    </row>
    <row r="39" spans="1:10">
      <c r="A39" s="325"/>
      <c r="B39" s="341"/>
      <c r="C39" s="341"/>
      <c r="D39" s="325"/>
      <c r="E39" s="324"/>
      <c r="F39" s="325"/>
      <c r="G39" s="325"/>
      <c r="H39" s="344"/>
      <c r="I39" s="289" t="s">
        <v>2041</v>
      </c>
      <c r="J39" s="322"/>
    </row>
    <row r="40" spans="1:10">
      <c r="A40" s="325"/>
      <c r="B40" s="341"/>
      <c r="C40" s="341"/>
      <c r="D40" s="325"/>
      <c r="E40" s="324"/>
      <c r="F40" s="325"/>
      <c r="G40" s="325"/>
      <c r="H40" s="344"/>
      <c r="I40" s="289" t="s">
        <v>2042</v>
      </c>
      <c r="J40" s="322"/>
    </row>
    <row r="41" spans="1:10">
      <c r="A41" s="321"/>
      <c r="B41" s="339"/>
      <c r="C41" s="339"/>
      <c r="D41" s="321"/>
      <c r="E41" s="329"/>
      <c r="F41" s="321"/>
      <c r="G41" s="321"/>
      <c r="H41" s="345"/>
      <c r="I41" s="290" t="s">
        <v>2043</v>
      </c>
      <c r="J41" s="322"/>
    </row>
    <row r="42" spans="1:10">
      <c r="A42" s="325">
        <v>10</v>
      </c>
      <c r="B42" s="341" t="s">
        <v>1970</v>
      </c>
      <c r="C42" s="341" t="s">
        <v>576</v>
      </c>
      <c r="D42" s="325" t="s">
        <v>1943</v>
      </c>
      <c r="E42" s="324">
        <v>900200000608786</v>
      </c>
      <c r="F42" s="325">
        <v>20</v>
      </c>
      <c r="G42" s="325" t="s">
        <v>1953</v>
      </c>
      <c r="H42" s="344" t="s">
        <v>1971</v>
      </c>
      <c r="I42" s="289" t="s">
        <v>2044</v>
      </c>
      <c r="J42" s="321" t="s">
        <v>1952</v>
      </c>
    </row>
    <row r="43" spans="1:10" ht="29">
      <c r="A43" s="325"/>
      <c r="B43" s="341"/>
      <c r="C43" s="341"/>
      <c r="D43" s="325"/>
      <c r="E43" s="324"/>
      <c r="F43" s="325"/>
      <c r="G43" s="325"/>
      <c r="H43" s="344"/>
      <c r="I43" s="289" t="s">
        <v>2045</v>
      </c>
      <c r="J43" s="322"/>
    </row>
    <row r="44" spans="1:10">
      <c r="A44" s="325"/>
      <c r="B44" s="341"/>
      <c r="C44" s="341"/>
      <c r="D44" s="325"/>
      <c r="E44" s="324"/>
      <c r="F44" s="325"/>
      <c r="G44" s="325"/>
      <c r="H44" s="344"/>
      <c r="I44" s="289" t="s">
        <v>2046</v>
      </c>
      <c r="J44" s="322"/>
    </row>
    <row r="45" spans="1:10" ht="43.5">
      <c r="A45" s="321"/>
      <c r="B45" s="339"/>
      <c r="C45" s="339"/>
      <c r="D45" s="321"/>
      <c r="E45" s="329"/>
      <c r="F45" s="321"/>
      <c r="G45" s="321"/>
      <c r="H45" s="345"/>
      <c r="I45" s="290" t="s">
        <v>2047</v>
      </c>
      <c r="J45" s="322"/>
    </row>
    <row r="46" spans="1:10" ht="38.5" customHeight="1">
      <c r="A46" s="325">
        <v>11</v>
      </c>
      <c r="B46" s="341" t="s">
        <v>1972</v>
      </c>
      <c r="C46" s="341" t="s">
        <v>762</v>
      </c>
      <c r="D46" s="325" t="s">
        <v>1943</v>
      </c>
      <c r="E46" s="324">
        <v>900215004523603</v>
      </c>
      <c r="F46" s="325" t="s">
        <v>1976</v>
      </c>
      <c r="G46" s="325" t="s">
        <v>1953</v>
      </c>
      <c r="H46" s="344" t="s">
        <v>1973</v>
      </c>
      <c r="I46" s="289" t="s">
        <v>1974</v>
      </c>
      <c r="J46" s="321" t="s">
        <v>1949</v>
      </c>
    </row>
    <row r="47" spans="1:10">
      <c r="A47" s="321"/>
      <c r="B47" s="339"/>
      <c r="C47" s="339"/>
      <c r="D47" s="321"/>
      <c r="E47" s="329"/>
      <c r="F47" s="321"/>
      <c r="G47" s="321"/>
      <c r="H47" s="345"/>
      <c r="I47" s="290" t="s">
        <v>1975</v>
      </c>
      <c r="J47" s="322"/>
    </row>
    <row r="48" spans="1:10">
      <c r="A48" s="325">
        <v>12</v>
      </c>
      <c r="B48" s="341" t="s">
        <v>1977</v>
      </c>
      <c r="C48" s="341" t="s">
        <v>502</v>
      </c>
      <c r="D48" s="325" t="s">
        <v>1943</v>
      </c>
      <c r="E48" s="324">
        <v>900200000608646</v>
      </c>
      <c r="F48" s="325">
        <v>30</v>
      </c>
      <c r="G48" s="325" t="s">
        <v>1953</v>
      </c>
      <c r="H48" s="344" t="s">
        <v>1978</v>
      </c>
      <c r="I48" s="289" t="s">
        <v>2048</v>
      </c>
      <c r="J48" s="321" t="s">
        <v>1952</v>
      </c>
    </row>
    <row r="49" spans="1:10" ht="30.5" customHeight="1">
      <c r="A49" s="321"/>
      <c r="B49" s="339"/>
      <c r="C49" s="339"/>
      <c r="D49" s="321"/>
      <c r="E49" s="329"/>
      <c r="F49" s="321"/>
      <c r="G49" s="321"/>
      <c r="H49" s="345"/>
      <c r="I49" s="290" t="s">
        <v>2049</v>
      </c>
      <c r="J49" s="322"/>
    </row>
    <row r="50" spans="1:10">
      <c r="A50" s="325">
        <v>13</v>
      </c>
      <c r="B50" s="341" t="s">
        <v>1979</v>
      </c>
      <c r="C50" s="341" t="s">
        <v>1980</v>
      </c>
      <c r="D50" s="325" t="s">
        <v>1937</v>
      </c>
      <c r="E50" s="324">
        <v>90020000608305</v>
      </c>
      <c r="F50" s="325">
        <v>80</v>
      </c>
      <c r="G50" s="321" t="s">
        <v>1953</v>
      </c>
      <c r="H50" s="344" t="s">
        <v>1981</v>
      </c>
      <c r="I50" s="289" t="s">
        <v>2050</v>
      </c>
      <c r="J50" s="321" t="s">
        <v>1967</v>
      </c>
    </row>
    <row r="51" spans="1:10">
      <c r="A51" s="321"/>
      <c r="B51" s="339"/>
      <c r="C51" s="339"/>
      <c r="D51" s="321"/>
      <c r="E51" s="329"/>
      <c r="F51" s="321"/>
      <c r="G51" s="322"/>
      <c r="H51" s="345"/>
      <c r="I51" s="290" t="s">
        <v>2051</v>
      </c>
      <c r="J51" s="322"/>
    </row>
    <row r="52" spans="1:10" ht="65" customHeight="1">
      <c r="A52" s="325">
        <v>14</v>
      </c>
      <c r="B52" s="341" t="s">
        <v>1982</v>
      </c>
      <c r="C52" s="341" t="s">
        <v>1983</v>
      </c>
      <c r="D52" s="325" t="s">
        <v>1937</v>
      </c>
      <c r="E52" s="324">
        <v>900250000946129</v>
      </c>
      <c r="F52" s="325" t="s">
        <v>1984</v>
      </c>
      <c r="G52" s="325">
        <v>2.5499999999999998</v>
      </c>
      <c r="H52" s="341" t="s">
        <v>1985</v>
      </c>
      <c r="I52" s="292" t="s">
        <v>2052</v>
      </c>
      <c r="J52" s="321" t="s">
        <v>1949</v>
      </c>
    </row>
    <row r="53" spans="1:10" ht="29">
      <c r="A53" s="325"/>
      <c r="B53" s="341"/>
      <c r="C53" s="341"/>
      <c r="D53" s="325"/>
      <c r="E53" s="324"/>
      <c r="F53" s="325"/>
      <c r="G53" s="325"/>
      <c r="H53" s="341"/>
      <c r="I53" s="293" t="s">
        <v>2053</v>
      </c>
      <c r="J53" s="322"/>
    </row>
    <row r="54" spans="1:10" ht="29">
      <c r="A54" s="325"/>
      <c r="B54" s="341"/>
      <c r="C54" s="341"/>
      <c r="D54" s="325"/>
      <c r="E54" s="324"/>
      <c r="F54" s="325"/>
      <c r="G54" s="325"/>
      <c r="H54" s="341"/>
      <c r="I54" s="292" t="s">
        <v>2054</v>
      </c>
      <c r="J54" s="322"/>
    </row>
    <row r="55" spans="1:10" ht="29">
      <c r="A55" s="325"/>
      <c r="B55" s="341"/>
      <c r="C55" s="341"/>
      <c r="D55" s="325"/>
      <c r="E55" s="324"/>
      <c r="F55" s="325"/>
      <c r="G55" s="325"/>
      <c r="H55" s="341"/>
      <c r="I55" s="292" t="s">
        <v>2055</v>
      </c>
      <c r="J55" s="322"/>
    </row>
    <row r="56" spans="1:10" ht="29">
      <c r="A56" s="321"/>
      <c r="B56" s="339"/>
      <c r="C56" s="339"/>
      <c r="D56" s="321"/>
      <c r="E56" s="329"/>
      <c r="F56" s="321"/>
      <c r="G56" s="321"/>
      <c r="H56" s="339"/>
      <c r="I56" s="294" t="s">
        <v>2056</v>
      </c>
      <c r="J56" s="322"/>
    </row>
    <row r="57" spans="1:10">
      <c r="A57" s="325">
        <v>15</v>
      </c>
      <c r="B57" s="341" t="s">
        <v>1986</v>
      </c>
      <c r="C57" s="341" t="s">
        <v>465</v>
      </c>
      <c r="D57" s="325" t="s">
        <v>1937</v>
      </c>
      <c r="E57" s="324">
        <v>900200000610852</v>
      </c>
      <c r="F57" s="325">
        <v>20</v>
      </c>
      <c r="G57" s="325" t="s">
        <v>1953</v>
      </c>
      <c r="H57" s="344" t="s">
        <v>1987</v>
      </c>
      <c r="I57" s="289" t="s">
        <v>2057</v>
      </c>
      <c r="J57" s="325" t="s">
        <v>1967</v>
      </c>
    </row>
    <row r="58" spans="1:10">
      <c r="A58" s="325"/>
      <c r="B58" s="341"/>
      <c r="C58" s="341"/>
      <c r="D58" s="325"/>
      <c r="E58" s="324"/>
      <c r="F58" s="325"/>
      <c r="G58" s="325"/>
      <c r="H58" s="344"/>
      <c r="I58" s="289" t="s">
        <v>2058</v>
      </c>
      <c r="J58" s="325"/>
    </row>
    <row r="59" spans="1:10">
      <c r="A59" s="321"/>
      <c r="B59" s="339"/>
      <c r="C59" s="339"/>
      <c r="D59" s="321"/>
      <c r="E59" s="329"/>
      <c r="F59" s="321"/>
      <c r="G59" s="321"/>
      <c r="H59" s="345"/>
      <c r="I59" s="290" t="s">
        <v>2059</v>
      </c>
      <c r="J59" s="321"/>
    </row>
    <row r="60" spans="1:10">
      <c r="A60" s="325">
        <v>16</v>
      </c>
      <c r="B60" s="341" t="s">
        <v>1988</v>
      </c>
      <c r="C60" s="341" t="s">
        <v>670</v>
      </c>
      <c r="D60" s="325" t="s">
        <v>1943</v>
      </c>
      <c r="E60" s="324">
        <v>900200000612823</v>
      </c>
      <c r="F60" s="325" t="s">
        <v>1990</v>
      </c>
      <c r="G60" s="325">
        <v>3</v>
      </c>
      <c r="H60" s="344" t="s">
        <v>1989</v>
      </c>
      <c r="I60" s="289" t="s">
        <v>2060</v>
      </c>
      <c r="J60" s="321" t="s">
        <v>1964</v>
      </c>
    </row>
    <row r="61" spans="1:10">
      <c r="A61" s="325"/>
      <c r="B61" s="341"/>
      <c r="C61" s="341"/>
      <c r="D61" s="325"/>
      <c r="E61" s="324"/>
      <c r="F61" s="325"/>
      <c r="G61" s="325"/>
      <c r="H61" s="344"/>
      <c r="I61" s="289" t="s">
        <v>2061</v>
      </c>
      <c r="J61" s="322"/>
    </row>
    <row r="62" spans="1:10">
      <c r="A62" s="325"/>
      <c r="B62" s="341"/>
      <c r="C62" s="341"/>
      <c r="D62" s="325"/>
      <c r="E62" s="324"/>
      <c r="F62" s="325"/>
      <c r="G62" s="325"/>
      <c r="H62" s="344"/>
      <c r="I62" s="289" t="s">
        <v>2062</v>
      </c>
      <c r="J62" s="322"/>
    </row>
    <row r="63" spans="1:10">
      <c r="A63" s="321"/>
      <c r="B63" s="339"/>
      <c r="C63" s="339"/>
      <c r="D63" s="321"/>
      <c r="E63" s="329"/>
      <c r="F63" s="321"/>
      <c r="G63" s="321"/>
      <c r="H63" s="345"/>
      <c r="I63" s="290" t="s">
        <v>2063</v>
      </c>
      <c r="J63" s="322"/>
    </row>
    <row r="64" spans="1:10">
      <c r="A64" s="325">
        <v>17</v>
      </c>
      <c r="B64" s="341" t="s">
        <v>1991</v>
      </c>
      <c r="C64" s="341" t="s">
        <v>1992</v>
      </c>
      <c r="D64" s="325" t="s">
        <v>1937</v>
      </c>
      <c r="E64" s="324">
        <v>900200000608199</v>
      </c>
      <c r="F64" s="325">
        <v>600</v>
      </c>
      <c r="G64" s="325">
        <v>3</v>
      </c>
      <c r="H64" s="344" t="s">
        <v>1993</v>
      </c>
      <c r="I64" s="289" t="s">
        <v>2064</v>
      </c>
      <c r="J64" s="321" t="s">
        <v>1952</v>
      </c>
    </row>
    <row r="65" spans="1:10">
      <c r="A65" s="325"/>
      <c r="B65" s="341"/>
      <c r="C65" s="341"/>
      <c r="D65" s="325"/>
      <c r="E65" s="324"/>
      <c r="F65" s="325"/>
      <c r="G65" s="325"/>
      <c r="H65" s="344"/>
      <c r="I65" s="289" t="s">
        <v>2065</v>
      </c>
      <c r="J65" s="322"/>
    </row>
    <row r="66" spans="1:10" ht="29">
      <c r="A66" s="325"/>
      <c r="B66" s="341"/>
      <c r="C66" s="341"/>
      <c r="D66" s="325"/>
      <c r="E66" s="324"/>
      <c r="F66" s="325"/>
      <c r="G66" s="325"/>
      <c r="H66" s="344"/>
      <c r="I66" s="289" t="s">
        <v>2066</v>
      </c>
      <c r="J66" s="322"/>
    </row>
    <row r="67" spans="1:10" ht="29">
      <c r="A67" s="325"/>
      <c r="B67" s="341"/>
      <c r="C67" s="341"/>
      <c r="D67" s="325"/>
      <c r="E67" s="324"/>
      <c r="F67" s="325"/>
      <c r="G67" s="325"/>
      <c r="H67" s="344"/>
      <c r="I67" s="289" t="s">
        <v>2067</v>
      </c>
      <c r="J67" s="322"/>
    </row>
    <row r="68" spans="1:10">
      <c r="A68" s="321"/>
      <c r="B68" s="339"/>
      <c r="C68" s="339"/>
      <c r="D68" s="321"/>
      <c r="E68" s="329"/>
      <c r="F68" s="321"/>
      <c r="G68" s="321"/>
      <c r="H68" s="345"/>
      <c r="I68" s="290" t="s">
        <v>2068</v>
      </c>
      <c r="J68" s="322"/>
    </row>
    <row r="69" spans="1:10" ht="58">
      <c r="A69" s="325">
        <v>18</v>
      </c>
      <c r="B69" s="341" t="s">
        <v>1994</v>
      </c>
      <c r="C69" s="341" t="s">
        <v>192</v>
      </c>
      <c r="D69" s="321" t="s">
        <v>1943</v>
      </c>
      <c r="E69" s="329">
        <v>988004000023742</v>
      </c>
      <c r="F69" s="321">
        <v>5</v>
      </c>
      <c r="G69" s="325" t="s">
        <v>1953</v>
      </c>
      <c r="H69" s="344" t="s">
        <v>1995</v>
      </c>
      <c r="I69" s="289" t="s">
        <v>1996</v>
      </c>
      <c r="J69" s="321" t="s">
        <v>1949</v>
      </c>
    </row>
    <row r="70" spans="1:10" ht="29">
      <c r="A70" s="325"/>
      <c r="B70" s="341"/>
      <c r="C70" s="341"/>
      <c r="D70" s="322"/>
      <c r="E70" s="333"/>
      <c r="F70" s="322"/>
      <c r="G70" s="325"/>
      <c r="H70" s="344"/>
      <c r="I70" s="289" t="s">
        <v>1997</v>
      </c>
      <c r="J70" s="322"/>
    </row>
    <row r="71" spans="1:10">
      <c r="A71" s="325"/>
      <c r="B71" s="341"/>
      <c r="C71" s="341"/>
      <c r="D71" s="322"/>
      <c r="E71" s="333"/>
      <c r="F71" s="322"/>
      <c r="G71" s="325"/>
      <c r="H71" s="344"/>
      <c r="I71" s="289" t="s">
        <v>1998</v>
      </c>
      <c r="J71" s="322"/>
    </row>
    <row r="72" spans="1:10">
      <c r="A72" s="321"/>
      <c r="B72" s="339"/>
      <c r="C72" s="339"/>
      <c r="D72" s="322"/>
      <c r="E72" s="333"/>
      <c r="F72" s="322"/>
      <c r="G72" s="321"/>
      <c r="H72" s="345"/>
      <c r="I72" s="290" t="s">
        <v>1999</v>
      </c>
      <c r="J72" s="322"/>
    </row>
    <row r="73" spans="1:10">
      <c r="A73" s="325">
        <v>19</v>
      </c>
      <c r="B73" s="341" t="s">
        <v>2000</v>
      </c>
      <c r="C73" s="341" t="s">
        <v>1892</v>
      </c>
      <c r="D73" s="325" t="s">
        <v>1937</v>
      </c>
      <c r="E73" s="324">
        <v>900200000609606</v>
      </c>
      <c r="F73" s="325">
        <v>5</v>
      </c>
      <c r="G73" s="325">
        <v>2.5</v>
      </c>
      <c r="H73" s="344" t="s">
        <v>2001</v>
      </c>
      <c r="I73" s="289" t="s">
        <v>2069</v>
      </c>
      <c r="J73" s="325" t="s">
        <v>1949</v>
      </c>
    </row>
    <row r="74" spans="1:10">
      <c r="A74" s="325"/>
      <c r="B74" s="341"/>
      <c r="C74" s="341"/>
      <c r="D74" s="325"/>
      <c r="E74" s="324"/>
      <c r="F74" s="325"/>
      <c r="G74" s="325"/>
      <c r="H74" s="344"/>
      <c r="I74" s="289" t="s">
        <v>2070</v>
      </c>
      <c r="J74" s="325"/>
    </row>
    <row r="75" spans="1:10">
      <c r="A75" s="325"/>
      <c r="B75" s="341"/>
      <c r="C75" s="341"/>
      <c r="D75" s="325"/>
      <c r="E75" s="324"/>
      <c r="F75" s="325"/>
      <c r="G75" s="325"/>
      <c r="H75" s="344"/>
      <c r="I75" s="289" t="s">
        <v>2071</v>
      </c>
      <c r="J75" s="325"/>
    </row>
    <row r="76" spans="1:10">
      <c r="A76" s="325"/>
      <c r="B76" s="341"/>
      <c r="C76" s="341"/>
      <c r="D76" s="325"/>
      <c r="E76" s="324"/>
      <c r="F76" s="325"/>
      <c r="G76" s="325"/>
      <c r="H76" s="344"/>
      <c r="I76" s="289" t="s">
        <v>2072</v>
      </c>
      <c r="J76" s="325"/>
    </row>
    <row r="77" spans="1:10">
      <c r="A77" s="325"/>
      <c r="B77" s="341"/>
      <c r="C77" s="341"/>
      <c r="D77" s="325"/>
      <c r="E77" s="324"/>
      <c r="F77" s="325"/>
      <c r="G77" s="325"/>
      <c r="H77" s="344"/>
      <c r="I77" s="289" t="s">
        <v>2073</v>
      </c>
      <c r="J77" s="325"/>
    </row>
    <row r="78" spans="1:10" ht="29">
      <c r="A78" s="325"/>
      <c r="B78" s="341"/>
      <c r="C78" s="341"/>
      <c r="D78" s="325"/>
      <c r="E78" s="324"/>
      <c r="F78" s="325"/>
      <c r="G78" s="325"/>
      <c r="H78" s="344"/>
      <c r="I78" s="289" t="s">
        <v>2074</v>
      </c>
      <c r="J78" s="325"/>
    </row>
    <row r="79" spans="1:10">
      <c r="A79" s="321"/>
      <c r="B79" s="339"/>
      <c r="C79" s="339"/>
      <c r="D79" s="321"/>
      <c r="E79" s="329"/>
      <c r="F79" s="321"/>
      <c r="G79" s="321"/>
      <c r="H79" s="345"/>
      <c r="I79" s="290" t="s">
        <v>2075</v>
      </c>
      <c r="J79" s="321"/>
    </row>
    <row r="80" spans="1:10" ht="29">
      <c r="A80" s="325">
        <v>20</v>
      </c>
      <c r="B80" s="341" t="s">
        <v>2002</v>
      </c>
      <c r="C80" s="341" t="s">
        <v>192</v>
      </c>
      <c r="D80" s="325" t="s">
        <v>1937</v>
      </c>
      <c r="E80" s="324">
        <v>988004000023758</v>
      </c>
      <c r="F80" s="325">
        <v>25</v>
      </c>
      <c r="G80" s="325" t="s">
        <v>1953</v>
      </c>
      <c r="H80" s="341" t="s">
        <v>2003</v>
      </c>
      <c r="I80" s="289" t="s">
        <v>2076</v>
      </c>
      <c r="J80" s="321" t="s">
        <v>1949</v>
      </c>
    </row>
    <row r="81" spans="1:10">
      <c r="A81" s="325"/>
      <c r="B81" s="341"/>
      <c r="C81" s="341"/>
      <c r="D81" s="325"/>
      <c r="E81" s="324"/>
      <c r="F81" s="325"/>
      <c r="G81" s="325"/>
      <c r="H81" s="341"/>
      <c r="I81" s="289" t="s">
        <v>2077</v>
      </c>
      <c r="J81" s="322"/>
    </row>
    <row r="82" spans="1:10">
      <c r="A82" s="325"/>
      <c r="B82" s="341"/>
      <c r="C82" s="341"/>
      <c r="D82" s="325"/>
      <c r="E82" s="324"/>
      <c r="F82" s="325"/>
      <c r="G82" s="325"/>
      <c r="H82" s="341"/>
      <c r="I82" s="289" t="s">
        <v>2078</v>
      </c>
      <c r="J82" s="322"/>
    </row>
    <row r="83" spans="1:10" ht="29">
      <c r="A83" s="325"/>
      <c r="B83" s="341"/>
      <c r="C83" s="341"/>
      <c r="D83" s="325"/>
      <c r="E83" s="324"/>
      <c r="F83" s="325"/>
      <c r="G83" s="325"/>
      <c r="H83" s="341"/>
      <c r="I83" s="289" t="s">
        <v>2079</v>
      </c>
      <c r="J83" s="322"/>
    </row>
    <row r="84" spans="1:10">
      <c r="A84" s="325"/>
      <c r="B84" s="341"/>
      <c r="C84" s="341"/>
      <c r="D84" s="325"/>
      <c r="E84" s="324"/>
      <c r="F84" s="325"/>
      <c r="G84" s="325"/>
      <c r="H84" s="341"/>
      <c r="I84" s="289" t="s">
        <v>2080</v>
      </c>
      <c r="J84" s="322"/>
    </row>
    <row r="85" spans="1:10">
      <c r="A85" s="325"/>
      <c r="B85" s="341"/>
      <c r="C85" s="341"/>
      <c r="D85" s="325"/>
      <c r="E85" s="324"/>
      <c r="F85" s="325"/>
      <c r="G85" s="325"/>
      <c r="H85" s="341"/>
      <c r="I85" s="289" t="s">
        <v>2081</v>
      </c>
      <c r="J85" s="322"/>
    </row>
    <row r="86" spans="1:10">
      <c r="A86" s="325"/>
      <c r="B86" s="341"/>
      <c r="C86" s="341"/>
      <c r="D86" s="325"/>
      <c r="E86" s="324"/>
      <c r="F86" s="325"/>
      <c r="G86" s="325"/>
      <c r="H86" s="341"/>
      <c r="I86" s="289" t="s">
        <v>2082</v>
      </c>
      <c r="J86" s="322"/>
    </row>
    <row r="87" spans="1:10" ht="29">
      <c r="A87" s="321"/>
      <c r="B87" s="339"/>
      <c r="C87" s="339"/>
      <c r="D87" s="321"/>
      <c r="E87" s="329"/>
      <c r="F87" s="321"/>
      <c r="G87" s="321"/>
      <c r="H87" s="339"/>
      <c r="I87" s="290" t="s">
        <v>2083</v>
      </c>
      <c r="J87" s="322"/>
    </row>
    <row r="88" spans="1:10" ht="43.5">
      <c r="A88" s="284">
        <v>21</v>
      </c>
      <c r="B88" s="295" t="s">
        <v>2004</v>
      </c>
      <c r="C88" s="295" t="s">
        <v>2005</v>
      </c>
      <c r="D88" s="284" t="s">
        <v>2008</v>
      </c>
      <c r="E88" s="285" t="s">
        <v>1953</v>
      </c>
      <c r="F88" s="284">
        <v>3</v>
      </c>
      <c r="G88" s="284" t="s">
        <v>1953</v>
      </c>
      <c r="H88" s="291" t="s">
        <v>2006</v>
      </c>
      <c r="I88" s="290" t="s">
        <v>2007</v>
      </c>
      <c r="J88" s="284" t="s">
        <v>1967</v>
      </c>
    </row>
    <row r="89" spans="1:10" ht="43.5">
      <c r="A89" s="284">
        <v>22</v>
      </c>
      <c r="B89" s="295" t="s">
        <v>2004</v>
      </c>
      <c r="C89" s="295" t="s">
        <v>518</v>
      </c>
      <c r="D89" s="284" t="s">
        <v>1937</v>
      </c>
      <c r="E89" s="285">
        <v>900200000612932</v>
      </c>
      <c r="F89" s="284">
        <v>400</v>
      </c>
      <c r="G89" s="284" t="s">
        <v>1953</v>
      </c>
      <c r="H89" s="291" t="s">
        <v>2009</v>
      </c>
      <c r="I89" s="290" t="s">
        <v>2010</v>
      </c>
      <c r="J89" s="284" t="s">
        <v>1967</v>
      </c>
    </row>
    <row r="90" spans="1:10" ht="29">
      <c r="A90" s="286">
        <v>23</v>
      </c>
      <c r="B90" s="288" t="s">
        <v>2004</v>
      </c>
      <c r="C90" s="288" t="s">
        <v>214</v>
      </c>
      <c r="D90" s="286" t="s">
        <v>1937</v>
      </c>
      <c r="E90" s="287">
        <v>988004000020321</v>
      </c>
      <c r="F90" s="286">
        <v>50</v>
      </c>
      <c r="G90" s="286" t="s">
        <v>1953</v>
      </c>
      <c r="H90" s="288" t="s">
        <v>2011</v>
      </c>
      <c r="I90" s="288" t="s">
        <v>2012</v>
      </c>
      <c r="J90" s="286" t="s">
        <v>1952</v>
      </c>
    </row>
    <row r="91" spans="1:10" ht="32" customHeight="1"/>
    <row r="92" spans="1:10" ht="18.5">
      <c r="A92" s="342" t="s">
        <v>2101</v>
      </c>
      <c r="B92" s="343"/>
      <c r="C92" s="343"/>
      <c r="D92" s="343"/>
      <c r="E92" s="343"/>
      <c r="F92" s="343"/>
      <c r="G92" s="343"/>
      <c r="H92" s="343"/>
      <c r="I92" s="343"/>
      <c r="J92" s="343"/>
    </row>
    <row r="93" spans="1:10" s="279" customFormat="1">
      <c r="A93" s="243" t="s">
        <v>1925</v>
      </c>
      <c r="B93" s="254" t="s">
        <v>1926</v>
      </c>
      <c r="C93" s="243" t="s">
        <v>1927</v>
      </c>
      <c r="D93" s="243" t="s">
        <v>1928</v>
      </c>
      <c r="E93" s="298" t="s">
        <v>1929</v>
      </c>
      <c r="F93" s="243" t="s">
        <v>1930</v>
      </c>
      <c r="G93" s="243" t="s">
        <v>1931</v>
      </c>
      <c r="H93" s="243" t="s">
        <v>1932</v>
      </c>
      <c r="I93" s="243" t="s">
        <v>1933</v>
      </c>
      <c r="J93" s="243" t="s">
        <v>1934</v>
      </c>
    </row>
    <row r="94" spans="1:10">
      <c r="A94" s="284">
        <v>1</v>
      </c>
      <c r="B94" s="431">
        <v>45691</v>
      </c>
      <c r="C94" s="438" t="s">
        <v>2102</v>
      </c>
      <c r="D94" s="284" t="s">
        <v>1937</v>
      </c>
      <c r="E94" s="285">
        <v>90020000012489</v>
      </c>
      <c r="F94" s="284">
        <v>3000</v>
      </c>
      <c r="G94" s="284">
        <v>3</v>
      </c>
      <c r="H94" s="432" t="s">
        <v>2103</v>
      </c>
      <c r="I94" s="432" t="s">
        <v>2104</v>
      </c>
      <c r="J94" s="284" t="s">
        <v>1939</v>
      </c>
    </row>
    <row r="95" spans="1:10" ht="26">
      <c r="A95" s="325">
        <v>2</v>
      </c>
      <c r="B95" s="433" t="s">
        <v>2105</v>
      </c>
      <c r="C95" s="433" t="s">
        <v>465</v>
      </c>
      <c r="D95" s="325" t="s">
        <v>1937</v>
      </c>
      <c r="E95" s="324">
        <v>900200000610852</v>
      </c>
      <c r="F95" s="325">
        <v>20</v>
      </c>
      <c r="G95" s="325" t="s">
        <v>1953</v>
      </c>
      <c r="H95" s="434" t="s">
        <v>2106</v>
      </c>
      <c r="I95" s="428" t="s">
        <v>2107</v>
      </c>
      <c r="J95" s="325" t="s">
        <v>1967</v>
      </c>
    </row>
    <row r="96" spans="1:10" ht="26">
      <c r="A96" s="325"/>
      <c r="B96" s="433"/>
      <c r="C96" s="433"/>
      <c r="D96" s="325"/>
      <c r="E96" s="324"/>
      <c r="F96" s="325"/>
      <c r="G96" s="325"/>
      <c r="H96" s="434"/>
      <c r="I96" s="428" t="s">
        <v>2108</v>
      </c>
      <c r="J96" s="325"/>
    </row>
    <row r="97" spans="1:10" ht="26">
      <c r="A97" s="325"/>
      <c r="B97" s="433"/>
      <c r="C97" s="433"/>
      <c r="D97" s="325"/>
      <c r="E97" s="324"/>
      <c r="F97" s="325"/>
      <c r="G97" s="325"/>
      <c r="H97" s="434"/>
      <c r="I97" s="428" t="s">
        <v>2109</v>
      </c>
      <c r="J97" s="325"/>
    </row>
    <row r="98" spans="1:10" ht="26">
      <c r="A98" s="325"/>
      <c r="B98" s="433"/>
      <c r="C98" s="433"/>
      <c r="D98" s="325"/>
      <c r="E98" s="324"/>
      <c r="F98" s="325"/>
      <c r="G98" s="325"/>
      <c r="H98" s="434"/>
      <c r="I98" s="428" t="s">
        <v>2110</v>
      </c>
      <c r="J98" s="325"/>
    </row>
    <row r="99" spans="1:10">
      <c r="A99" s="325"/>
      <c r="B99" s="433"/>
      <c r="C99" s="433"/>
      <c r="D99" s="325"/>
      <c r="E99" s="324"/>
      <c r="F99" s="325"/>
      <c r="G99" s="325"/>
      <c r="H99" s="434"/>
      <c r="I99" s="428" t="s">
        <v>2111</v>
      </c>
      <c r="J99" s="325"/>
    </row>
    <row r="100" spans="1:10">
      <c r="A100" s="325"/>
      <c r="B100" s="433"/>
      <c r="C100" s="433"/>
      <c r="D100" s="325"/>
      <c r="E100" s="324"/>
      <c r="F100" s="325"/>
      <c r="G100" s="325"/>
      <c r="H100" s="434"/>
      <c r="I100" s="428" t="s">
        <v>2112</v>
      </c>
      <c r="J100" s="325"/>
    </row>
    <row r="101" spans="1:10">
      <c r="A101" s="321"/>
      <c r="B101" s="435"/>
      <c r="C101" s="435"/>
      <c r="D101" s="321"/>
      <c r="E101" s="329"/>
      <c r="F101" s="321"/>
      <c r="G101" s="321"/>
      <c r="H101" s="436"/>
      <c r="I101" s="432" t="s">
        <v>2113</v>
      </c>
      <c r="J101" s="321"/>
    </row>
    <row r="102" spans="1:10">
      <c r="A102" s="325">
        <v>3</v>
      </c>
      <c r="B102" s="433" t="s">
        <v>2114</v>
      </c>
      <c r="C102" s="433" t="s">
        <v>2115</v>
      </c>
      <c r="D102" s="325" t="s">
        <v>1937</v>
      </c>
      <c r="E102" s="324" t="s">
        <v>1953</v>
      </c>
      <c r="F102" s="325">
        <v>30</v>
      </c>
      <c r="G102" s="325" t="s">
        <v>1953</v>
      </c>
      <c r="H102" s="433" t="s">
        <v>2116</v>
      </c>
      <c r="I102" s="437" t="s">
        <v>2117</v>
      </c>
      <c r="J102" s="325" t="s">
        <v>1952</v>
      </c>
    </row>
    <row r="103" spans="1:10">
      <c r="A103" s="325"/>
      <c r="B103" s="433"/>
      <c r="C103" s="433"/>
      <c r="D103" s="325"/>
      <c r="E103" s="324"/>
      <c r="F103" s="325"/>
      <c r="G103" s="325"/>
      <c r="H103" s="433"/>
      <c r="I103" s="437" t="s">
        <v>2118</v>
      </c>
      <c r="J103" s="325"/>
    </row>
    <row r="104" spans="1:10" ht="26">
      <c r="A104" s="325"/>
      <c r="B104" s="433"/>
      <c r="C104" s="433"/>
      <c r="D104" s="325"/>
      <c r="E104" s="324"/>
      <c r="F104" s="325"/>
      <c r="G104" s="325"/>
      <c r="H104" s="433"/>
      <c r="I104" s="437" t="s">
        <v>2119</v>
      </c>
      <c r="J104" s="325"/>
    </row>
    <row r="105" spans="1:10" ht="39">
      <c r="A105" s="325"/>
      <c r="B105" s="433"/>
      <c r="C105" s="433"/>
      <c r="D105" s="325"/>
      <c r="E105" s="324"/>
      <c r="F105" s="325"/>
      <c r="G105" s="325"/>
      <c r="H105" s="433"/>
      <c r="I105" s="437" t="s">
        <v>2120</v>
      </c>
      <c r="J105" s="325"/>
    </row>
    <row r="106" spans="1:10">
      <c r="A106" s="325"/>
      <c r="B106" s="433"/>
      <c r="C106" s="433"/>
      <c r="D106" s="325"/>
      <c r="E106" s="324"/>
      <c r="F106" s="325"/>
      <c r="G106" s="325"/>
      <c r="H106" s="433"/>
      <c r="I106" s="437" t="s">
        <v>2121</v>
      </c>
      <c r="J106" s="325"/>
    </row>
    <row r="107" spans="1:10">
      <c r="A107" s="321"/>
      <c r="B107" s="435"/>
      <c r="C107" s="435"/>
      <c r="D107" s="321"/>
      <c r="E107" s="329"/>
      <c r="F107" s="321"/>
      <c r="G107" s="321"/>
      <c r="H107" s="435"/>
      <c r="I107" s="438" t="s">
        <v>2122</v>
      </c>
      <c r="J107" s="321"/>
    </row>
    <row r="108" spans="1:10" ht="26" customHeight="1">
      <c r="A108" s="325">
        <v>4</v>
      </c>
      <c r="B108" s="433" t="s">
        <v>2123</v>
      </c>
      <c r="C108" s="433" t="s">
        <v>1945</v>
      </c>
      <c r="D108" s="325" t="s">
        <v>1943</v>
      </c>
      <c r="E108" s="324">
        <v>988004000021978</v>
      </c>
      <c r="F108" s="325">
        <v>54</v>
      </c>
      <c r="G108" s="325">
        <v>3</v>
      </c>
      <c r="H108" s="434" t="s">
        <v>2124</v>
      </c>
      <c r="I108" s="428" t="s">
        <v>2125</v>
      </c>
      <c r="J108" s="325" t="s">
        <v>1949</v>
      </c>
    </row>
    <row r="109" spans="1:10" ht="39.5" customHeight="1">
      <c r="A109" s="325"/>
      <c r="B109" s="433"/>
      <c r="C109" s="433"/>
      <c r="D109" s="325"/>
      <c r="E109" s="324"/>
      <c r="F109" s="325"/>
      <c r="G109" s="325"/>
      <c r="H109" s="434"/>
      <c r="I109" s="433" t="s">
        <v>2126</v>
      </c>
      <c r="J109" s="325"/>
    </row>
    <row r="110" spans="1:10" ht="44" customHeight="1">
      <c r="A110" s="321"/>
      <c r="B110" s="435"/>
      <c r="C110" s="435"/>
      <c r="D110" s="321"/>
      <c r="E110" s="329"/>
      <c r="F110" s="321"/>
      <c r="G110" s="321"/>
      <c r="H110" s="436"/>
      <c r="I110" s="435"/>
      <c r="J110" s="321"/>
    </row>
    <row r="111" spans="1:10" ht="26">
      <c r="A111" s="325">
        <v>5</v>
      </c>
      <c r="B111" s="433" t="s">
        <v>2127</v>
      </c>
      <c r="C111" s="433" t="s">
        <v>883</v>
      </c>
      <c r="D111" s="325" t="s">
        <v>2132</v>
      </c>
      <c r="E111" s="324" t="s">
        <v>1953</v>
      </c>
      <c r="F111" s="325" t="s">
        <v>1953</v>
      </c>
      <c r="G111" s="325" t="s">
        <v>1953</v>
      </c>
      <c r="H111" s="434" t="s">
        <v>2128</v>
      </c>
      <c r="I111" s="439" t="s">
        <v>2129</v>
      </c>
      <c r="J111" s="321" t="s">
        <v>1967</v>
      </c>
    </row>
    <row r="112" spans="1:10" ht="26">
      <c r="A112" s="325"/>
      <c r="B112" s="433"/>
      <c r="C112" s="433"/>
      <c r="D112" s="325"/>
      <c r="E112" s="324"/>
      <c r="F112" s="325"/>
      <c r="G112" s="325"/>
      <c r="H112" s="434"/>
      <c r="I112" s="439" t="s">
        <v>2130</v>
      </c>
      <c r="J112" s="322"/>
    </row>
    <row r="113" spans="1:10" ht="26">
      <c r="A113" s="321"/>
      <c r="B113" s="435"/>
      <c r="C113" s="435"/>
      <c r="D113" s="321"/>
      <c r="E113" s="329"/>
      <c r="F113" s="321"/>
      <c r="G113" s="321"/>
      <c r="H113" s="436"/>
      <c r="I113" s="440" t="s">
        <v>2131</v>
      </c>
      <c r="J113" s="322"/>
    </row>
    <row r="114" spans="1:10" ht="26">
      <c r="A114" s="325">
        <v>6</v>
      </c>
      <c r="B114" s="433" t="s">
        <v>2133</v>
      </c>
      <c r="C114" s="433" t="s">
        <v>2134</v>
      </c>
      <c r="D114" s="325" t="s">
        <v>1937</v>
      </c>
      <c r="E114" s="324">
        <v>900215004914280</v>
      </c>
      <c r="F114" s="325" t="s">
        <v>1976</v>
      </c>
      <c r="G114" s="325" t="s">
        <v>1953</v>
      </c>
      <c r="H114" s="434" t="s">
        <v>2135</v>
      </c>
      <c r="I114" s="439" t="s">
        <v>2136</v>
      </c>
      <c r="J114" s="321" t="s">
        <v>1949</v>
      </c>
    </row>
    <row r="115" spans="1:10" ht="26">
      <c r="A115" s="325"/>
      <c r="B115" s="433"/>
      <c r="C115" s="433"/>
      <c r="D115" s="325"/>
      <c r="E115" s="324"/>
      <c r="F115" s="325"/>
      <c r="G115" s="325"/>
      <c r="H115" s="434"/>
      <c r="I115" s="439" t="s">
        <v>2137</v>
      </c>
      <c r="J115" s="322"/>
    </row>
    <row r="116" spans="1:10" ht="26">
      <c r="A116" s="325"/>
      <c r="B116" s="433"/>
      <c r="C116" s="433"/>
      <c r="D116" s="325"/>
      <c r="E116" s="324"/>
      <c r="F116" s="325"/>
      <c r="G116" s="325"/>
      <c r="H116" s="434"/>
      <c r="I116" s="439" t="s">
        <v>2138</v>
      </c>
      <c r="J116" s="322"/>
    </row>
    <row r="117" spans="1:10">
      <c r="A117" s="321"/>
      <c r="B117" s="435"/>
      <c r="C117" s="435"/>
      <c r="D117" s="321"/>
      <c r="E117" s="329"/>
      <c r="F117" s="321"/>
      <c r="G117" s="321"/>
      <c r="H117" s="436"/>
      <c r="I117" s="440" t="s">
        <v>2139</v>
      </c>
      <c r="J117" s="322"/>
    </row>
    <row r="118" spans="1:10" ht="51.5" customHeight="1">
      <c r="A118" s="325">
        <v>7</v>
      </c>
      <c r="B118" s="433" t="s">
        <v>2140</v>
      </c>
      <c r="C118" s="433" t="s">
        <v>2141</v>
      </c>
      <c r="D118" s="325" t="s">
        <v>1953</v>
      </c>
      <c r="E118" s="324" t="s">
        <v>2146</v>
      </c>
      <c r="F118" s="321" t="s">
        <v>2147</v>
      </c>
      <c r="G118" s="321" t="s">
        <v>1953</v>
      </c>
      <c r="H118" s="434" t="s">
        <v>2142</v>
      </c>
      <c r="I118" s="439" t="s">
        <v>2143</v>
      </c>
      <c r="J118" s="321" t="s">
        <v>1949</v>
      </c>
    </row>
    <row r="119" spans="1:10">
      <c r="A119" s="325"/>
      <c r="B119" s="433"/>
      <c r="C119" s="433"/>
      <c r="D119" s="325"/>
      <c r="E119" s="324"/>
      <c r="F119" s="322"/>
      <c r="G119" s="322"/>
      <c r="H119" s="434"/>
      <c r="I119" s="439" t="s">
        <v>2144</v>
      </c>
      <c r="J119" s="322"/>
    </row>
    <row r="120" spans="1:10">
      <c r="A120" s="321"/>
      <c r="B120" s="435"/>
      <c r="C120" s="435"/>
      <c r="D120" s="321"/>
      <c r="E120" s="329"/>
      <c r="F120" s="322"/>
      <c r="G120" s="322"/>
      <c r="H120" s="436"/>
      <c r="I120" s="441" t="s">
        <v>2145</v>
      </c>
      <c r="J120" s="322"/>
    </row>
    <row r="121" spans="1:10" ht="38.5" customHeight="1">
      <c r="A121" s="325">
        <v>8</v>
      </c>
      <c r="B121" s="433" t="s">
        <v>2140</v>
      </c>
      <c r="C121" s="433" t="s">
        <v>2149</v>
      </c>
      <c r="D121" s="325" t="s">
        <v>1953</v>
      </c>
      <c r="E121" s="324" t="s">
        <v>1953</v>
      </c>
      <c r="F121" s="325" t="s">
        <v>2148</v>
      </c>
      <c r="G121" s="325" t="s">
        <v>1953</v>
      </c>
      <c r="H121" s="434" t="s">
        <v>2150</v>
      </c>
      <c r="I121" s="439" t="s">
        <v>2143</v>
      </c>
      <c r="J121" s="321" t="s">
        <v>1949</v>
      </c>
    </row>
    <row r="122" spans="1:10">
      <c r="A122" s="325"/>
      <c r="B122" s="433"/>
      <c r="C122" s="433"/>
      <c r="D122" s="325"/>
      <c r="E122" s="324"/>
      <c r="F122" s="325"/>
      <c r="G122" s="325"/>
      <c r="H122" s="434"/>
      <c r="I122" s="439" t="s">
        <v>2151</v>
      </c>
      <c r="J122" s="322"/>
    </row>
    <row r="123" spans="1:10">
      <c r="A123" s="321"/>
      <c r="B123" s="435"/>
      <c r="C123" s="435"/>
      <c r="D123" s="321"/>
      <c r="E123" s="329"/>
      <c r="F123" s="321"/>
      <c r="G123" s="321"/>
      <c r="H123" s="436"/>
      <c r="I123" s="440" t="s">
        <v>2144</v>
      </c>
      <c r="J123" s="322"/>
    </row>
    <row r="124" spans="1:10" ht="26">
      <c r="A124" s="284">
        <v>9</v>
      </c>
      <c r="B124" s="438" t="s">
        <v>2152</v>
      </c>
      <c r="C124" s="438" t="s">
        <v>2153</v>
      </c>
      <c r="D124" s="284" t="s">
        <v>1937</v>
      </c>
      <c r="E124" s="285">
        <v>900182002210750</v>
      </c>
      <c r="F124" s="284">
        <v>30</v>
      </c>
      <c r="G124" s="284" t="s">
        <v>1953</v>
      </c>
      <c r="H124" s="432" t="s">
        <v>2154</v>
      </c>
      <c r="I124" s="440" t="s">
        <v>2155</v>
      </c>
      <c r="J124" s="284" t="s">
        <v>1964</v>
      </c>
    </row>
    <row r="125" spans="1:10" ht="26">
      <c r="A125" s="284">
        <v>10</v>
      </c>
      <c r="B125" s="438" t="s">
        <v>2156</v>
      </c>
      <c r="C125" s="438" t="s">
        <v>2157</v>
      </c>
      <c r="D125" s="284" t="s">
        <v>1943</v>
      </c>
      <c r="E125" s="285">
        <v>900200000611135</v>
      </c>
      <c r="F125" s="284">
        <v>3.5</v>
      </c>
      <c r="G125" s="284" t="s">
        <v>1953</v>
      </c>
      <c r="H125" s="432" t="s">
        <v>2158</v>
      </c>
      <c r="I125" s="440" t="s">
        <v>2159</v>
      </c>
      <c r="J125" s="284" t="s">
        <v>1952</v>
      </c>
    </row>
    <row r="126" spans="1:10">
      <c r="A126" s="325">
        <v>11</v>
      </c>
      <c r="B126" s="433" t="s">
        <v>2160</v>
      </c>
      <c r="C126" s="433" t="s">
        <v>2161</v>
      </c>
      <c r="D126" s="325" t="s">
        <v>1943</v>
      </c>
      <c r="E126" s="324">
        <v>900200000609495</v>
      </c>
      <c r="F126" s="325" t="s">
        <v>1976</v>
      </c>
      <c r="G126" s="325" t="s">
        <v>1953</v>
      </c>
      <c r="H126" s="434" t="s">
        <v>2891</v>
      </c>
      <c r="I126" s="428" t="s">
        <v>2162</v>
      </c>
      <c r="J126" s="321" t="s">
        <v>1967</v>
      </c>
    </row>
    <row r="127" spans="1:10">
      <c r="A127" s="325"/>
      <c r="B127" s="433"/>
      <c r="C127" s="433"/>
      <c r="D127" s="325"/>
      <c r="E127" s="324"/>
      <c r="F127" s="325"/>
      <c r="G127" s="325"/>
      <c r="H127" s="434"/>
      <c r="I127" s="428" t="s">
        <v>2163</v>
      </c>
      <c r="J127" s="322"/>
    </row>
    <row r="128" spans="1:10">
      <c r="A128" s="321"/>
      <c r="B128" s="435"/>
      <c r="C128" s="435"/>
      <c r="D128" s="321"/>
      <c r="E128" s="329"/>
      <c r="F128" s="321"/>
      <c r="G128" s="321"/>
      <c r="H128" s="436"/>
      <c r="I128" s="440" t="s">
        <v>2164</v>
      </c>
      <c r="J128" s="322"/>
    </row>
    <row r="129" spans="1:10" ht="26">
      <c r="A129" s="284">
        <v>12</v>
      </c>
      <c r="B129" s="438" t="s">
        <v>2165</v>
      </c>
      <c r="C129" s="438" t="s">
        <v>583</v>
      </c>
      <c r="D129" s="284" t="s">
        <v>1943</v>
      </c>
      <c r="E129" s="285">
        <v>900200000610458</v>
      </c>
      <c r="F129" s="284">
        <v>15</v>
      </c>
      <c r="G129" s="284" t="s">
        <v>1953</v>
      </c>
      <c r="H129" s="432" t="s">
        <v>2166</v>
      </c>
      <c r="I129" s="440" t="s">
        <v>2167</v>
      </c>
      <c r="J129" s="284" t="s">
        <v>1967</v>
      </c>
    </row>
    <row r="130" spans="1:10">
      <c r="A130" s="325">
        <v>13</v>
      </c>
      <c r="B130" s="433" t="s">
        <v>2168</v>
      </c>
      <c r="C130" s="433" t="s">
        <v>1945</v>
      </c>
      <c r="D130" s="325" t="s">
        <v>1943</v>
      </c>
      <c r="E130" s="324">
        <v>988004000021978</v>
      </c>
      <c r="F130" s="325">
        <v>54</v>
      </c>
      <c r="G130" s="325">
        <v>3</v>
      </c>
      <c r="H130" s="434" t="s">
        <v>2169</v>
      </c>
      <c r="I130" s="439" t="s">
        <v>2170</v>
      </c>
      <c r="J130" s="325" t="s">
        <v>1949</v>
      </c>
    </row>
    <row r="131" spans="1:10">
      <c r="A131" s="325"/>
      <c r="B131" s="433"/>
      <c r="C131" s="433"/>
      <c r="D131" s="325"/>
      <c r="E131" s="324"/>
      <c r="F131" s="325"/>
      <c r="G131" s="325"/>
      <c r="H131" s="434"/>
      <c r="I131" s="439" t="s">
        <v>2171</v>
      </c>
      <c r="J131" s="325"/>
    </row>
    <row r="132" spans="1:10">
      <c r="A132" s="321"/>
      <c r="B132" s="435"/>
      <c r="C132" s="435"/>
      <c r="D132" s="321"/>
      <c r="E132" s="329"/>
      <c r="F132" s="321"/>
      <c r="G132" s="321"/>
      <c r="H132" s="436"/>
      <c r="I132" s="440" t="s">
        <v>2172</v>
      </c>
      <c r="J132" s="321"/>
    </row>
    <row r="133" spans="1:10" ht="58">
      <c r="A133" s="284">
        <v>14</v>
      </c>
      <c r="B133" s="438" t="s">
        <v>2173</v>
      </c>
      <c r="C133" s="438" t="s">
        <v>2174</v>
      </c>
      <c r="D133" s="284" t="s">
        <v>2178</v>
      </c>
      <c r="E133" s="308" t="s">
        <v>2177</v>
      </c>
      <c r="F133" s="284">
        <v>80</v>
      </c>
      <c r="G133" s="284" t="s">
        <v>1953</v>
      </c>
      <c r="H133" s="432" t="s">
        <v>2175</v>
      </c>
      <c r="I133" s="440" t="s">
        <v>2176</v>
      </c>
      <c r="J133" s="284" t="s">
        <v>1952</v>
      </c>
    </row>
    <row r="134" spans="1:10" ht="39">
      <c r="A134" s="284">
        <v>15</v>
      </c>
      <c r="B134" s="438" t="s">
        <v>2179</v>
      </c>
      <c r="C134" s="438" t="s">
        <v>2180</v>
      </c>
      <c r="D134" s="284" t="s">
        <v>1937</v>
      </c>
      <c r="E134" s="285">
        <v>988004000020327</v>
      </c>
      <c r="F134" s="284">
        <v>300</v>
      </c>
      <c r="G134" s="284" t="s">
        <v>1953</v>
      </c>
      <c r="H134" s="432" t="s">
        <v>2181</v>
      </c>
      <c r="I134" s="440" t="s">
        <v>2182</v>
      </c>
      <c r="J134" s="284" t="s">
        <v>1952</v>
      </c>
    </row>
    <row r="135" spans="1:10">
      <c r="A135" s="325">
        <v>16</v>
      </c>
      <c r="B135" s="433" t="s">
        <v>2183</v>
      </c>
      <c r="C135" s="433" t="s">
        <v>2184</v>
      </c>
      <c r="D135" s="325" t="s">
        <v>1937</v>
      </c>
      <c r="E135" s="324">
        <v>900182002210750</v>
      </c>
      <c r="F135" s="325">
        <v>30</v>
      </c>
      <c r="G135" s="325" t="s">
        <v>1953</v>
      </c>
      <c r="H135" s="434" t="s">
        <v>2185</v>
      </c>
      <c r="I135" s="428" t="s">
        <v>2186</v>
      </c>
      <c r="J135" s="321" t="s">
        <v>1949</v>
      </c>
    </row>
    <row r="136" spans="1:10">
      <c r="A136" s="321"/>
      <c r="B136" s="435"/>
      <c r="C136" s="435"/>
      <c r="D136" s="321"/>
      <c r="E136" s="329"/>
      <c r="F136" s="321"/>
      <c r="G136" s="321"/>
      <c r="H136" s="436"/>
      <c r="I136" s="440" t="s">
        <v>2187</v>
      </c>
      <c r="J136" s="322"/>
    </row>
    <row r="137" spans="1:10">
      <c r="A137" s="325">
        <v>17</v>
      </c>
      <c r="B137" s="433" t="s">
        <v>2188</v>
      </c>
      <c r="C137" s="433" t="s">
        <v>1945</v>
      </c>
      <c r="D137" s="325" t="s">
        <v>1943</v>
      </c>
      <c r="E137" s="324">
        <v>988004000021978</v>
      </c>
      <c r="F137" s="325">
        <v>54</v>
      </c>
      <c r="G137" s="325">
        <v>3</v>
      </c>
      <c r="H137" s="434" t="s">
        <v>2189</v>
      </c>
      <c r="I137" s="428" t="s">
        <v>2190</v>
      </c>
      <c r="J137" s="321" t="s">
        <v>1949</v>
      </c>
    </row>
    <row r="138" spans="1:10">
      <c r="A138" s="321"/>
      <c r="B138" s="435"/>
      <c r="C138" s="435"/>
      <c r="D138" s="321"/>
      <c r="E138" s="329"/>
      <c r="F138" s="321"/>
      <c r="G138" s="321"/>
      <c r="H138" s="436"/>
      <c r="I138" s="440" t="s">
        <v>2191</v>
      </c>
      <c r="J138" s="322"/>
    </row>
    <row r="139" spans="1:10">
      <c r="A139" s="325">
        <v>18</v>
      </c>
      <c r="B139" s="433" t="s">
        <v>2192</v>
      </c>
      <c r="C139" s="433" t="s">
        <v>601</v>
      </c>
      <c r="D139" s="325" t="s">
        <v>1937</v>
      </c>
      <c r="E139" s="324">
        <v>900200000612645</v>
      </c>
      <c r="F139" s="325">
        <v>5.6</v>
      </c>
      <c r="G139" s="325" t="s">
        <v>1953</v>
      </c>
      <c r="H139" s="434" t="s">
        <v>2193</v>
      </c>
      <c r="I139" s="428" t="s">
        <v>2194</v>
      </c>
      <c r="J139" s="325" t="s">
        <v>1949</v>
      </c>
    </row>
    <row r="140" spans="1:10">
      <c r="A140" s="325"/>
      <c r="B140" s="433"/>
      <c r="C140" s="433"/>
      <c r="D140" s="325"/>
      <c r="E140" s="324"/>
      <c r="F140" s="325"/>
      <c r="G140" s="325"/>
      <c r="H140" s="434"/>
      <c r="I140" s="428" t="s">
        <v>2195</v>
      </c>
      <c r="J140" s="325"/>
    </row>
    <row r="141" spans="1:10">
      <c r="A141" s="325"/>
      <c r="B141" s="433"/>
      <c r="C141" s="433"/>
      <c r="D141" s="325"/>
      <c r="E141" s="324"/>
      <c r="F141" s="325"/>
      <c r="G141" s="325"/>
      <c r="H141" s="434"/>
      <c r="I141" s="428" t="s">
        <v>2196</v>
      </c>
      <c r="J141" s="325"/>
    </row>
    <row r="142" spans="1:10">
      <c r="A142" s="325"/>
      <c r="B142" s="433"/>
      <c r="C142" s="433"/>
      <c r="D142" s="325"/>
      <c r="E142" s="324"/>
      <c r="F142" s="325"/>
      <c r="G142" s="325"/>
      <c r="H142" s="434"/>
      <c r="I142" s="428" t="s">
        <v>2197</v>
      </c>
      <c r="J142" s="325"/>
    </row>
    <row r="143" spans="1:10">
      <c r="A143" s="325"/>
      <c r="B143" s="433"/>
      <c r="C143" s="433"/>
      <c r="D143" s="325"/>
      <c r="E143" s="324"/>
      <c r="F143" s="325"/>
      <c r="G143" s="325"/>
      <c r="H143" s="434"/>
      <c r="I143" s="428" t="s">
        <v>2198</v>
      </c>
      <c r="J143" s="325"/>
    </row>
    <row r="144" spans="1:10">
      <c r="A144" s="325"/>
      <c r="B144" s="433"/>
      <c r="C144" s="433"/>
      <c r="D144" s="325"/>
      <c r="E144" s="324"/>
      <c r="F144" s="325"/>
      <c r="G144" s="325"/>
      <c r="H144" s="434"/>
      <c r="I144" s="428" t="s">
        <v>2199</v>
      </c>
      <c r="J144" s="325"/>
    </row>
    <row r="145" spans="1:10">
      <c r="A145" s="325"/>
      <c r="B145" s="433"/>
      <c r="C145" s="433"/>
      <c r="D145" s="325"/>
      <c r="E145" s="324"/>
      <c r="F145" s="325"/>
      <c r="G145" s="325"/>
      <c r="H145" s="434"/>
      <c r="I145" s="428" t="s">
        <v>2200</v>
      </c>
      <c r="J145" s="325"/>
    </row>
    <row r="146" spans="1:10">
      <c r="A146" s="325"/>
      <c r="B146" s="433"/>
      <c r="C146" s="433"/>
      <c r="D146" s="325"/>
      <c r="E146" s="324"/>
      <c r="F146" s="325"/>
      <c r="G146" s="325"/>
      <c r="H146" s="434"/>
      <c r="I146" s="428" t="s">
        <v>2201</v>
      </c>
      <c r="J146" s="325"/>
    </row>
    <row r="147" spans="1:10">
      <c r="A147" s="325"/>
      <c r="B147" s="433"/>
      <c r="C147" s="433"/>
      <c r="D147" s="325"/>
      <c r="E147" s="324"/>
      <c r="F147" s="325"/>
      <c r="G147" s="325"/>
      <c r="H147" s="434"/>
      <c r="I147" s="428" t="s">
        <v>2202</v>
      </c>
      <c r="J147" s="325"/>
    </row>
    <row r="148" spans="1:10" ht="26">
      <c r="A148" s="325"/>
      <c r="B148" s="433"/>
      <c r="C148" s="433"/>
      <c r="D148" s="325"/>
      <c r="E148" s="324"/>
      <c r="F148" s="325"/>
      <c r="G148" s="325"/>
      <c r="H148" s="434"/>
      <c r="I148" s="428" t="s">
        <v>2203</v>
      </c>
      <c r="J148" s="325"/>
    </row>
    <row r="149" spans="1:10">
      <c r="A149" s="325"/>
      <c r="B149" s="433"/>
      <c r="C149" s="433"/>
      <c r="D149" s="325"/>
      <c r="E149" s="324"/>
      <c r="F149" s="325"/>
      <c r="G149" s="325"/>
      <c r="H149" s="434"/>
      <c r="I149" s="428" t="s">
        <v>2204</v>
      </c>
      <c r="J149" s="325"/>
    </row>
    <row r="150" spans="1:10" ht="39">
      <c r="A150" s="321"/>
      <c r="B150" s="435"/>
      <c r="C150" s="435"/>
      <c r="D150" s="321"/>
      <c r="E150" s="329"/>
      <c r="F150" s="321"/>
      <c r="G150" s="321"/>
      <c r="H150" s="436"/>
      <c r="I150" s="440" t="s">
        <v>2205</v>
      </c>
      <c r="J150" s="321"/>
    </row>
    <row r="151" spans="1:10" ht="64.5" customHeight="1">
      <c r="A151" s="325">
        <v>19</v>
      </c>
      <c r="B151" s="433" t="s">
        <v>2206</v>
      </c>
      <c r="C151" s="433" t="s">
        <v>2207</v>
      </c>
      <c r="D151" s="325" t="s">
        <v>2132</v>
      </c>
      <c r="E151" s="324" t="s">
        <v>2210</v>
      </c>
      <c r="F151" s="325">
        <v>20</v>
      </c>
      <c r="G151" s="325" t="s">
        <v>1953</v>
      </c>
      <c r="H151" s="434" t="s">
        <v>2208</v>
      </c>
      <c r="I151" s="442" t="s">
        <v>2209</v>
      </c>
      <c r="J151" s="325" t="s">
        <v>1952</v>
      </c>
    </row>
    <row r="152" spans="1:10" ht="26">
      <c r="A152" s="325"/>
      <c r="B152" s="433"/>
      <c r="C152" s="433"/>
      <c r="D152" s="325"/>
      <c r="E152" s="324"/>
      <c r="F152" s="325"/>
      <c r="G152" s="325"/>
      <c r="H152" s="434"/>
      <c r="I152" s="442" t="s">
        <v>2130</v>
      </c>
      <c r="J152" s="325"/>
    </row>
    <row r="153" spans="1:10" ht="39">
      <c r="A153" s="325">
        <v>20</v>
      </c>
      <c r="B153" s="433" t="s">
        <v>2211</v>
      </c>
      <c r="C153" s="433" t="s">
        <v>2212</v>
      </c>
      <c r="D153" s="325" t="s">
        <v>1937</v>
      </c>
      <c r="E153" s="324">
        <v>900215004914152</v>
      </c>
      <c r="F153" s="325">
        <v>20</v>
      </c>
      <c r="G153" s="325" t="s">
        <v>1953</v>
      </c>
      <c r="H153" s="434" t="s">
        <v>2213</v>
      </c>
      <c r="I153" s="442" t="s">
        <v>2214</v>
      </c>
      <c r="J153" s="325" t="s">
        <v>1964</v>
      </c>
    </row>
    <row r="154" spans="1:10" ht="26">
      <c r="A154" s="325"/>
      <c r="B154" s="433"/>
      <c r="C154" s="433"/>
      <c r="D154" s="325"/>
      <c r="E154" s="324"/>
      <c r="F154" s="325"/>
      <c r="G154" s="325"/>
      <c r="H154" s="434"/>
      <c r="I154" s="442" t="s">
        <v>2215</v>
      </c>
      <c r="J154" s="325"/>
    </row>
    <row r="155" spans="1:10">
      <c r="A155" s="325"/>
      <c r="B155" s="433"/>
      <c r="C155" s="433"/>
      <c r="D155" s="325"/>
      <c r="E155" s="324"/>
      <c r="F155" s="325"/>
      <c r="G155" s="325"/>
      <c r="H155" s="434"/>
      <c r="I155" s="442" t="s">
        <v>2216</v>
      </c>
      <c r="J155" s="325"/>
    </row>
    <row r="156" spans="1:10">
      <c r="A156" s="325"/>
      <c r="B156" s="433"/>
      <c r="C156" s="433"/>
      <c r="D156" s="325"/>
      <c r="E156" s="324"/>
      <c r="F156" s="325"/>
      <c r="G156" s="325"/>
      <c r="H156" s="434"/>
      <c r="I156" s="442" t="s">
        <v>2217</v>
      </c>
      <c r="J156" s="325"/>
    </row>
    <row r="157" spans="1:10">
      <c r="A157" s="325"/>
      <c r="B157" s="433"/>
      <c r="C157" s="433"/>
      <c r="D157" s="325"/>
      <c r="E157" s="324"/>
      <c r="F157" s="325"/>
      <c r="G157" s="325"/>
      <c r="H157" s="434"/>
      <c r="I157" s="442" t="s">
        <v>2218</v>
      </c>
      <c r="J157" s="325"/>
    </row>
    <row r="159" spans="1:10" ht="23.5">
      <c r="A159" s="319" t="s">
        <v>2219</v>
      </c>
      <c r="B159" s="320"/>
      <c r="C159" s="320"/>
      <c r="D159" s="320"/>
      <c r="E159" s="320"/>
      <c r="F159" s="320"/>
      <c r="G159" s="320"/>
      <c r="H159" s="320"/>
      <c r="I159" s="320"/>
      <c r="J159" s="320"/>
    </row>
    <row r="160" spans="1:10" s="279" customFormat="1">
      <c r="A160" s="243" t="s">
        <v>1925</v>
      </c>
      <c r="B160" s="254" t="s">
        <v>1926</v>
      </c>
      <c r="C160" s="243" t="s">
        <v>1927</v>
      </c>
      <c r="D160" s="243" t="s">
        <v>1928</v>
      </c>
      <c r="E160" s="298" t="s">
        <v>1929</v>
      </c>
      <c r="F160" s="243" t="s">
        <v>1930</v>
      </c>
      <c r="G160" s="243" t="s">
        <v>1931</v>
      </c>
      <c r="H160" s="243" t="s">
        <v>1932</v>
      </c>
      <c r="I160" s="243" t="s">
        <v>1933</v>
      </c>
      <c r="J160" s="243" t="s">
        <v>1934</v>
      </c>
    </row>
    <row r="161" spans="1:10" ht="24" customHeight="1">
      <c r="A161" s="284">
        <v>1</v>
      </c>
      <c r="B161" s="438" t="s">
        <v>2220</v>
      </c>
      <c r="C161" s="438" t="s">
        <v>568</v>
      </c>
      <c r="D161" s="284" t="s">
        <v>1937</v>
      </c>
      <c r="E161" s="285">
        <v>900182000894240</v>
      </c>
      <c r="F161" s="284">
        <v>140</v>
      </c>
      <c r="G161" s="284" t="s">
        <v>1953</v>
      </c>
      <c r="H161" s="432" t="s">
        <v>2221</v>
      </c>
      <c r="I161" s="432" t="s">
        <v>2892</v>
      </c>
      <c r="J161" s="302" t="s">
        <v>1952</v>
      </c>
    </row>
    <row r="162" spans="1:10" ht="26">
      <c r="A162" s="325">
        <v>2</v>
      </c>
      <c r="B162" s="433" t="s">
        <v>2220</v>
      </c>
      <c r="C162" s="433" t="s">
        <v>576</v>
      </c>
      <c r="D162" s="321" t="s">
        <v>1937</v>
      </c>
      <c r="E162" s="329" t="s">
        <v>1953</v>
      </c>
      <c r="F162" s="321">
        <v>15</v>
      </c>
      <c r="G162" s="321" t="s">
        <v>1953</v>
      </c>
      <c r="H162" s="433" t="s">
        <v>2222</v>
      </c>
      <c r="I162" s="444" t="s">
        <v>2893</v>
      </c>
      <c r="J162" s="321" t="s">
        <v>1952</v>
      </c>
    </row>
    <row r="163" spans="1:10">
      <c r="A163" s="325"/>
      <c r="B163" s="433"/>
      <c r="C163" s="433"/>
      <c r="D163" s="322"/>
      <c r="E163" s="333"/>
      <c r="F163" s="322"/>
      <c r="G163" s="322"/>
      <c r="H163" s="433"/>
      <c r="I163" s="444" t="s">
        <v>2894</v>
      </c>
      <c r="J163" s="322"/>
    </row>
    <row r="164" spans="1:10" ht="26">
      <c r="A164" s="321"/>
      <c r="B164" s="435"/>
      <c r="C164" s="435"/>
      <c r="D164" s="322"/>
      <c r="E164" s="333"/>
      <c r="F164" s="322"/>
      <c r="G164" s="322"/>
      <c r="H164" s="435"/>
      <c r="I164" s="443" t="s">
        <v>2895</v>
      </c>
      <c r="J164" s="322"/>
    </row>
    <row r="165" spans="1:10" ht="26">
      <c r="A165" s="286">
        <v>3</v>
      </c>
      <c r="B165" s="445">
        <v>45719</v>
      </c>
      <c r="C165" s="429" t="s">
        <v>2223</v>
      </c>
      <c r="D165" s="286" t="s">
        <v>1943</v>
      </c>
      <c r="E165" s="287">
        <v>988004000023706</v>
      </c>
      <c r="F165" s="286">
        <v>55</v>
      </c>
      <c r="G165" s="286" t="s">
        <v>1953</v>
      </c>
      <c r="H165" s="444" t="s">
        <v>2224</v>
      </c>
      <c r="I165" s="444" t="s">
        <v>2225</v>
      </c>
      <c r="J165" s="286" t="s">
        <v>2226</v>
      </c>
    </row>
    <row r="166" spans="1:10" ht="26">
      <c r="A166" s="286">
        <v>4</v>
      </c>
      <c r="B166" s="429" t="s">
        <v>2227</v>
      </c>
      <c r="C166" s="429" t="s">
        <v>2223</v>
      </c>
      <c r="D166" s="286" t="s">
        <v>1943</v>
      </c>
      <c r="E166" s="287">
        <v>988004000023706</v>
      </c>
      <c r="F166" s="286">
        <v>56</v>
      </c>
      <c r="G166" s="286" t="s">
        <v>1953</v>
      </c>
      <c r="H166" s="444" t="s">
        <v>2229</v>
      </c>
      <c r="I166" s="428" t="s">
        <v>2228</v>
      </c>
      <c r="J166" s="286" t="s">
        <v>2226</v>
      </c>
    </row>
    <row r="167" spans="1:10" ht="26">
      <c r="A167" s="284">
        <v>5</v>
      </c>
      <c r="B167" s="431">
        <v>45722</v>
      </c>
      <c r="C167" s="438" t="s">
        <v>2230</v>
      </c>
      <c r="D167" s="284" t="s">
        <v>1943</v>
      </c>
      <c r="E167" s="285">
        <v>988004000023657</v>
      </c>
      <c r="F167" s="284">
        <v>77</v>
      </c>
      <c r="G167" s="284" t="s">
        <v>1953</v>
      </c>
      <c r="H167" s="443" t="s">
        <v>2231</v>
      </c>
      <c r="I167" s="432" t="s">
        <v>2232</v>
      </c>
      <c r="J167" s="284" t="s">
        <v>2226</v>
      </c>
    </row>
    <row r="168" spans="1:10" ht="78">
      <c r="A168" s="284">
        <v>6</v>
      </c>
      <c r="B168" s="438" t="s">
        <v>2233</v>
      </c>
      <c r="C168" s="438" t="s">
        <v>2234</v>
      </c>
      <c r="D168" s="284" t="s">
        <v>1953</v>
      </c>
      <c r="E168" s="285" t="s">
        <v>1953</v>
      </c>
      <c r="F168" s="284" t="s">
        <v>1953</v>
      </c>
      <c r="G168" s="284" t="s">
        <v>1953</v>
      </c>
      <c r="H168" s="432" t="s">
        <v>2235</v>
      </c>
      <c r="I168" s="432" t="s">
        <v>2236</v>
      </c>
      <c r="J168" s="284" t="s">
        <v>2226</v>
      </c>
    </row>
    <row r="169" spans="1:10" ht="72.5">
      <c r="A169" s="284">
        <v>7</v>
      </c>
      <c r="B169" s="438" t="s">
        <v>2239</v>
      </c>
      <c r="C169" s="438" t="s">
        <v>2237</v>
      </c>
      <c r="D169" s="284" t="s">
        <v>1943</v>
      </c>
      <c r="E169" s="285">
        <v>988004000023678</v>
      </c>
      <c r="F169" s="284">
        <v>75</v>
      </c>
      <c r="G169" s="284" t="s">
        <v>1953</v>
      </c>
      <c r="H169" s="295" t="s">
        <v>2238</v>
      </c>
      <c r="I169" s="294" t="s">
        <v>2240</v>
      </c>
      <c r="J169" s="284" t="s">
        <v>2226</v>
      </c>
    </row>
    <row r="170" spans="1:10" ht="26">
      <c r="A170" s="286">
        <v>8</v>
      </c>
      <c r="B170" s="438" t="s">
        <v>2241</v>
      </c>
      <c r="C170" s="438" t="s">
        <v>775</v>
      </c>
      <c r="D170" s="284" t="s">
        <v>2132</v>
      </c>
      <c r="E170" s="285" t="s">
        <v>1953</v>
      </c>
      <c r="F170" s="284">
        <v>8</v>
      </c>
      <c r="G170" s="284" t="s">
        <v>1953</v>
      </c>
      <c r="H170" s="432" t="s">
        <v>2242</v>
      </c>
      <c r="I170" s="432" t="s">
        <v>2896</v>
      </c>
      <c r="J170" s="284" t="s">
        <v>1949</v>
      </c>
    </row>
    <row r="171" spans="1:10" ht="247">
      <c r="A171" s="303">
        <v>9</v>
      </c>
      <c r="B171" s="438" t="s">
        <v>2246</v>
      </c>
      <c r="C171" s="438" t="s">
        <v>601</v>
      </c>
      <c r="D171" s="284" t="s">
        <v>1937</v>
      </c>
      <c r="E171" s="285">
        <v>900200000612645</v>
      </c>
      <c r="F171" s="284">
        <v>5.6</v>
      </c>
      <c r="G171" s="284" t="s">
        <v>1953</v>
      </c>
      <c r="H171" s="432" t="s">
        <v>2244</v>
      </c>
      <c r="I171" s="305" t="s">
        <v>2245</v>
      </c>
      <c r="J171" s="284" t="s">
        <v>1949</v>
      </c>
    </row>
    <row r="172" spans="1:10" ht="65">
      <c r="A172" s="284">
        <v>10</v>
      </c>
      <c r="B172" s="438" t="s">
        <v>2243</v>
      </c>
      <c r="C172" s="438" t="s">
        <v>456</v>
      </c>
      <c r="D172" s="284" t="s">
        <v>1953</v>
      </c>
      <c r="E172" s="285">
        <v>988004000021911</v>
      </c>
      <c r="F172" s="284">
        <v>2</v>
      </c>
      <c r="G172" s="284" t="s">
        <v>1953</v>
      </c>
      <c r="H172" s="432" t="s">
        <v>2247</v>
      </c>
      <c r="I172" s="432" t="s">
        <v>2248</v>
      </c>
      <c r="J172" s="286" t="s">
        <v>1949</v>
      </c>
    </row>
    <row r="173" spans="1:10" ht="39">
      <c r="A173" s="284">
        <v>11</v>
      </c>
      <c r="B173" s="438" t="s">
        <v>2249</v>
      </c>
      <c r="C173" s="438" t="s">
        <v>2250</v>
      </c>
      <c r="D173" s="284" t="s">
        <v>1937</v>
      </c>
      <c r="E173" s="446">
        <v>900200000609444</v>
      </c>
      <c r="F173" s="284">
        <v>140</v>
      </c>
      <c r="G173" s="284" t="s">
        <v>1953</v>
      </c>
      <c r="H173" s="432" t="s">
        <v>2251</v>
      </c>
      <c r="I173" s="432" t="s">
        <v>2252</v>
      </c>
      <c r="J173" s="284" t="s">
        <v>1952</v>
      </c>
    </row>
    <row r="174" spans="1:10" ht="52">
      <c r="A174" s="284">
        <v>12</v>
      </c>
      <c r="B174" s="438" t="s">
        <v>2253</v>
      </c>
      <c r="C174" s="438" t="s">
        <v>1945</v>
      </c>
      <c r="D174" s="284" t="s">
        <v>1943</v>
      </c>
      <c r="E174" s="285">
        <v>988004000021978</v>
      </c>
      <c r="F174" s="284">
        <v>54</v>
      </c>
      <c r="G174" s="284">
        <v>3</v>
      </c>
      <c r="H174" s="432" t="s">
        <v>2254</v>
      </c>
      <c r="I174" s="432" t="s">
        <v>2255</v>
      </c>
      <c r="J174" s="284" t="s">
        <v>2297</v>
      </c>
    </row>
    <row r="175" spans="1:10" ht="39" customHeight="1">
      <c r="A175" s="325">
        <v>13</v>
      </c>
      <c r="B175" s="433" t="s">
        <v>2256</v>
      </c>
      <c r="C175" s="433" t="s">
        <v>2257</v>
      </c>
      <c r="D175" s="325" t="s">
        <v>1943</v>
      </c>
      <c r="E175" s="324">
        <v>900200000610555</v>
      </c>
      <c r="F175" s="325">
        <v>6</v>
      </c>
      <c r="G175" s="325" t="s">
        <v>1953</v>
      </c>
      <c r="H175" s="434" t="s">
        <v>2258</v>
      </c>
      <c r="I175" s="428" t="s">
        <v>2259</v>
      </c>
      <c r="J175" s="321" t="s">
        <v>1964</v>
      </c>
    </row>
    <row r="176" spans="1:10" ht="26">
      <c r="A176" s="325"/>
      <c r="B176" s="433"/>
      <c r="C176" s="433"/>
      <c r="D176" s="325"/>
      <c r="E176" s="324"/>
      <c r="F176" s="325"/>
      <c r="G176" s="325"/>
      <c r="H176" s="434"/>
      <c r="I176" s="428" t="s">
        <v>2260</v>
      </c>
      <c r="J176" s="322"/>
    </row>
    <row r="177" spans="1:10">
      <c r="A177" s="325"/>
      <c r="B177" s="433"/>
      <c r="C177" s="433"/>
      <c r="D177" s="325"/>
      <c r="E177" s="324"/>
      <c r="F177" s="325"/>
      <c r="G177" s="325"/>
      <c r="H177" s="434"/>
      <c r="I177" s="428" t="s">
        <v>2261</v>
      </c>
      <c r="J177" s="322"/>
    </row>
    <row r="178" spans="1:10" ht="26">
      <c r="A178" s="325"/>
      <c r="B178" s="433"/>
      <c r="C178" s="433"/>
      <c r="D178" s="325"/>
      <c r="E178" s="324"/>
      <c r="F178" s="325"/>
      <c r="G178" s="325"/>
      <c r="H178" s="434"/>
      <c r="I178" s="428" t="s">
        <v>2262</v>
      </c>
      <c r="J178" s="322"/>
    </row>
    <row r="179" spans="1:10">
      <c r="A179" s="325"/>
      <c r="B179" s="433"/>
      <c r="C179" s="433"/>
      <c r="D179" s="325"/>
      <c r="E179" s="324"/>
      <c r="F179" s="325"/>
      <c r="G179" s="325"/>
      <c r="H179" s="434"/>
      <c r="I179" s="428" t="s">
        <v>2263</v>
      </c>
      <c r="J179" s="322"/>
    </row>
    <row r="180" spans="1:10" ht="26">
      <c r="A180" s="321"/>
      <c r="B180" s="435"/>
      <c r="C180" s="435"/>
      <c r="D180" s="321"/>
      <c r="E180" s="329"/>
      <c r="F180" s="321"/>
      <c r="G180" s="321"/>
      <c r="H180" s="436"/>
      <c r="I180" s="432" t="s">
        <v>2264</v>
      </c>
      <c r="J180" s="322"/>
    </row>
    <row r="181" spans="1:10">
      <c r="A181" s="325">
        <v>14</v>
      </c>
      <c r="B181" s="433" t="s">
        <v>2265</v>
      </c>
      <c r="C181" s="433" t="s">
        <v>2266</v>
      </c>
      <c r="D181" s="325" t="s">
        <v>1943</v>
      </c>
      <c r="E181" s="447">
        <v>988004000020358</v>
      </c>
      <c r="F181" s="325">
        <v>80</v>
      </c>
      <c r="G181" s="325" t="s">
        <v>1953</v>
      </c>
      <c r="H181" s="434" t="s">
        <v>2267</v>
      </c>
      <c r="I181" s="428" t="s">
        <v>2268</v>
      </c>
      <c r="J181" s="325" t="s">
        <v>2226</v>
      </c>
    </row>
    <row r="182" spans="1:10">
      <c r="A182" s="325"/>
      <c r="B182" s="433"/>
      <c r="C182" s="433"/>
      <c r="D182" s="325"/>
      <c r="E182" s="447"/>
      <c r="F182" s="325"/>
      <c r="G182" s="325"/>
      <c r="H182" s="434"/>
      <c r="I182" s="428" t="s">
        <v>2269</v>
      </c>
      <c r="J182" s="325"/>
    </row>
    <row r="183" spans="1:10">
      <c r="A183" s="325"/>
      <c r="B183" s="433"/>
      <c r="C183" s="433"/>
      <c r="D183" s="325"/>
      <c r="E183" s="447"/>
      <c r="F183" s="325"/>
      <c r="G183" s="325"/>
      <c r="H183" s="434"/>
      <c r="I183" s="428" t="s">
        <v>2270</v>
      </c>
      <c r="J183" s="325"/>
    </row>
    <row r="184" spans="1:10" ht="26">
      <c r="A184" s="321"/>
      <c r="B184" s="435"/>
      <c r="C184" s="435"/>
      <c r="D184" s="321"/>
      <c r="E184" s="448"/>
      <c r="F184" s="321"/>
      <c r="G184" s="321"/>
      <c r="H184" s="436"/>
      <c r="I184" s="432" t="s">
        <v>2271</v>
      </c>
      <c r="J184" s="321"/>
    </row>
    <row r="185" spans="1:10">
      <c r="A185" s="325">
        <v>15</v>
      </c>
      <c r="B185" s="433" t="s">
        <v>2272</v>
      </c>
      <c r="C185" s="433" t="s">
        <v>942</v>
      </c>
      <c r="D185" s="325" t="s">
        <v>1953</v>
      </c>
      <c r="E185" s="449" t="s">
        <v>2276</v>
      </c>
      <c r="F185" s="325" t="s">
        <v>2277</v>
      </c>
      <c r="G185" s="325" t="s">
        <v>1953</v>
      </c>
      <c r="H185" s="433" t="s">
        <v>2273</v>
      </c>
      <c r="I185" s="428" t="s">
        <v>2274</v>
      </c>
      <c r="J185" s="325" t="s">
        <v>1949</v>
      </c>
    </row>
    <row r="186" spans="1:10">
      <c r="A186" s="325"/>
      <c r="B186" s="433"/>
      <c r="C186" s="433"/>
      <c r="D186" s="325"/>
      <c r="E186" s="449"/>
      <c r="F186" s="325"/>
      <c r="G186" s="325"/>
      <c r="H186" s="433"/>
      <c r="I186" s="428" t="s">
        <v>2125</v>
      </c>
      <c r="J186" s="325"/>
    </row>
    <row r="187" spans="1:10">
      <c r="A187" s="321"/>
      <c r="B187" s="435"/>
      <c r="C187" s="435"/>
      <c r="D187" s="321"/>
      <c r="E187" s="450"/>
      <c r="F187" s="321"/>
      <c r="G187" s="321"/>
      <c r="H187" s="435"/>
      <c r="I187" s="432" t="s">
        <v>2275</v>
      </c>
      <c r="J187" s="321"/>
    </row>
    <row r="188" spans="1:10" ht="65">
      <c r="A188" s="325">
        <v>16</v>
      </c>
      <c r="B188" s="433" t="s">
        <v>2278</v>
      </c>
      <c r="C188" s="433" t="s">
        <v>2279</v>
      </c>
      <c r="D188" s="325" t="s">
        <v>1943</v>
      </c>
      <c r="E188" s="451">
        <v>900215004584422</v>
      </c>
      <c r="F188" s="325">
        <v>1</v>
      </c>
      <c r="G188" s="325" t="s">
        <v>1953</v>
      </c>
      <c r="H188" s="434" t="s">
        <v>2280</v>
      </c>
      <c r="I188" s="444" t="s">
        <v>2281</v>
      </c>
      <c r="J188" s="325" t="s">
        <v>1964</v>
      </c>
    </row>
    <row r="189" spans="1:10">
      <c r="A189" s="325"/>
      <c r="B189" s="433"/>
      <c r="C189" s="433"/>
      <c r="D189" s="325"/>
      <c r="E189" s="451"/>
      <c r="F189" s="325"/>
      <c r="G189" s="325"/>
      <c r="H189" s="434"/>
      <c r="I189" s="444" t="s">
        <v>2282</v>
      </c>
      <c r="J189" s="325"/>
    </row>
    <row r="190" spans="1:10" ht="26">
      <c r="A190" s="321"/>
      <c r="B190" s="435"/>
      <c r="C190" s="435"/>
      <c r="D190" s="321"/>
      <c r="E190" s="452"/>
      <c r="F190" s="321"/>
      <c r="G190" s="321"/>
      <c r="H190" s="436"/>
      <c r="I190" s="443" t="s">
        <v>2283</v>
      </c>
      <c r="J190" s="321"/>
    </row>
    <row r="191" spans="1:10" ht="39">
      <c r="A191" s="325">
        <v>17</v>
      </c>
      <c r="B191" s="433" t="s">
        <v>2284</v>
      </c>
      <c r="C191" s="433" t="s">
        <v>2285</v>
      </c>
      <c r="D191" s="325" t="s">
        <v>1937</v>
      </c>
      <c r="E191" s="324">
        <v>900200000610999</v>
      </c>
      <c r="F191" s="325">
        <v>7.6</v>
      </c>
      <c r="G191" s="325" t="s">
        <v>1953</v>
      </c>
      <c r="H191" s="434" t="s">
        <v>2286</v>
      </c>
      <c r="I191" s="444" t="s">
        <v>2287</v>
      </c>
      <c r="J191" s="325" t="s">
        <v>1964</v>
      </c>
    </row>
    <row r="192" spans="1:10" ht="39">
      <c r="A192" s="325"/>
      <c r="B192" s="433"/>
      <c r="C192" s="433"/>
      <c r="D192" s="325"/>
      <c r="E192" s="324"/>
      <c r="F192" s="325"/>
      <c r="G192" s="325"/>
      <c r="H192" s="434"/>
      <c r="I192" s="444" t="s">
        <v>2288</v>
      </c>
      <c r="J192" s="325"/>
    </row>
    <row r="193" spans="1:10">
      <c r="A193" s="325"/>
      <c r="B193" s="433"/>
      <c r="C193" s="433"/>
      <c r="D193" s="325"/>
      <c r="E193" s="324"/>
      <c r="F193" s="325"/>
      <c r="G193" s="325"/>
      <c r="H193" s="434"/>
      <c r="I193" s="444" t="s">
        <v>2289</v>
      </c>
      <c r="J193" s="325"/>
    </row>
    <row r="194" spans="1:10">
      <c r="A194" s="325"/>
      <c r="B194" s="433"/>
      <c r="C194" s="433"/>
      <c r="D194" s="325"/>
      <c r="E194" s="324"/>
      <c r="F194" s="325"/>
      <c r="G194" s="325"/>
      <c r="H194" s="434"/>
      <c r="I194" s="444" t="s">
        <v>2290</v>
      </c>
      <c r="J194" s="325"/>
    </row>
    <row r="195" spans="1:10">
      <c r="A195" s="325"/>
      <c r="B195" s="433"/>
      <c r="C195" s="433"/>
      <c r="D195" s="325"/>
      <c r="E195" s="324"/>
      <c r="F195" s="325"/>
      <c r="G195" s="325"/>
      <c r="H195" s="434"/>
      <c r="I195" s="444" t="s">
        <v>2291</v>
      </c>
      <c r="J195" s="325"/>
    </row>
    <row r="196" spans="1:10">
      <c r="A196" s="321"/>
      <c r="B196" s="435"/>
      <c r="C196" s="435"/>
      <c r="D196" s="321"/>
      <c r="E196" s="329"/>
      <c r="F196" s="321"/>
      <c r="G196" s="321"/>
      <c r="H196" s="436"/>
      <c r="I196" s="443" t="s">
        <v>2292</v>
      </c>
      <c r="J196" s="321"/>
    </row>
    <row r="197" spans="1:10" ht="26">
      <c r="A197" s="325">
        <v>18</v>
      </c>
      <c r="B197" s="453">
        <v>45743</v>
      </c>
      <c r="C197" s="433" t="s">
        <v>2293</v>
      </c>
      <c r="D197" s="321" t="s">
        <v>1943</v>
      </c>
      <c r="E197" s="329">
        <v>900200000610394</v>
      </c>
      <c r="F197" s="321">
        <v>9</v>
      </c>
      <c r="G197" s="321" t="s">
        <v>1953</v>
      </c>
      <c r="H197" s="433" t="s">
        <v>2294</v>
      </c>
      <c r="I197" s="444" t="s">
        <v>2295</v>
      </c>
      <c r="J197" s="321" t="s">
        <v>2297</v>
      </c>
    </row>
    <row r="198" spans="1:10">
      <c r="A198" s="321"/>
      <c r="B198" s="454"/>
      <c r="C198" s="435"/>
      <c r="D198" s="322"/>
      <c r="E198" s="333"/>
      <c r="F198" s="322"/>
      <c r="G198" s="322"/>
      <c r="H198" s="435"/>
      <c r="I198" s="443" t="s">
        <v>2296</v>
      </c>
      <c r="J198" s="322"/>
    </row>
    <row r="199" spans="1:10" ht="26">
      <c r="A199" s="325">
        <v>19</v>
      </c>
      <c r="B199" s="433" t="s">
        <v>2298</v>
      </c>
      <c r="C199" s="433" t="s">
        <v>813</v>
      </c>
      <c r="D199" s="321" t="s">
        <v>1937</v>
      </c>
      <c r="E199" s="329">
        <v>985113002578117</v>
      </c>
      <c r="F199" s="321">
        <v>2</v>
      </c>
      <c r="G199" s="321" t="s">
        <v>1953</v>
      </c>
      <c r="H199" s="434" t="s">
        <v>2299</v>
      </c>
      <c r="I199" s="444" t="s">
        <v>2300</v>
      </c>
      <c r="J199" s="321" t="s">
        <v>1964</v>
      </c>
    </row>
    <row r="200" spans="1:10" ht="26">
      <c r="A200" s="325"/>
      <c r="B200" s="433"/>
      <c r="C200" s="433"/>
      <c r="D200" s="322"/>
      <c r="E200" s="333"/>
      <c r="F200" s="322"/>
      <c r="G200" s="322"/>
      <c r="H200" s="434"/>
      <c r="I200" s="444" t="s">
        <v>2301</v>
      </c>
      <c r="J200" s="322"/>
    </row>
    <row r="201" spans="1:10">
      <c r="A201" s="325"/>
      <c r="B201" s="433"/>
      <c r="C201" s="433"/>
      <c r="D201" s="322"/>
      <c r="E201" s="333"/>
      <c r="F201" s="322"/>
      <c r="G201" s="322"/>
      <c r="H201" s="434"/>
      <c r="I201" s="444" t="s">
        <v>1963</v>
      </c>
      <c r="J201" s="322"/>
    </row>
    <row r="202" spans="1:10" ht="26">
      <c r="A202" s="325"/>
      <c r="B202" s="433"/>
      <c r="C202" s="433"/>
      <c r="D202" s="322"/>
      <c r="E202" s="333"/>
      <c r="F202" s="322"/>
      <c r="G202" s="322"/>
      <c r="H202" s="434"/>
      <c r="I202" s="444" t="s">
        <v>2302</v>
      </c>
      <c r="J202" s="322"/>
    </row>
    <row r="203" spans="1:10">
      <c r="A203" s="321"/>
      <c r="B203" s="435"/>
      <c r="C203" s="435"/>
      <c r="D203" s="322"/>
      <c r="E203" s="333"/>
      <c r="F203" s="322"/>
      <c r="G203" s="322"/>
      <c r="H203" s="436"/>
      <c r="I203" s="443" t="s">
        <v>2303</v>
      </c>
      <c r="J203" s="322"/>
    </row>
    <row r="204" spans="1:10">
      <c r="A204" s="325">
        <v>20</v>
      </c>
      <c r="B204" s="453">
        <v>45746</v>
      </c>
      <c r="C204" s="433" t="s">
        <v>2304</v>
      </c>
      <c r="D204" s="325" t="s">
        <v>1943</v>
      </c>
      <c r="E204" s="324">
        <v>203003000601148</v>
      </c>
      <c r="F204" s="325">
        <v>7.4</v>
      </c>
      <c r="G204" s="325" t="s">
        <v>1953</v>
      </c>
      <c r="H204" s="434" t="s">
        <v>2305</v>
      </c>
      <c r="I204" s="428" t="s">
        <v>2306</v>
      </c>
      <c r="J204" s="321" t="s">
        <v>2297</v>
      </c>
    </row>
    <row r="205" spans="1:10">
      <c r="A205" s="325"/>
      <c r="B205" s="453"/>
      <c r="C205" s="433"/>
      <c r="D205" s="325"/>
      <c r="E205" s="324"/>
      <c r="F205" s="325"/>
      <c r="G205" s="325"/>
      <c r="H205" s="434"/>
      <c r="I205" s="428" t="s">
        <v>2307</v>
      </c>
      <c r="J205" s="322"/>
    </row>
    <row r="206" spans="1:10" ht="26">
      <c r="A206" s="325"/>
      <c r="B206" s="453"/>
      <c r="C206" s="433"/>
      <c r="D206" s="325"/>
      <c r="E206" s="324"/>
      <c r="F206" s="325"/>
      <c r="G206" s="325"/>
      <c r="H206" s="434"/>
      <c r="I206" s="428" t="s">
        <v>2308</v>
      </c>
      <c r="J206" s="322"/>
    </row>
    <row r="207" spans="1:10" ht="26">
      <c r="A207" s="325"/>
      <c r="B207" s="453"/>
      <c r="C207" s="433"/>
      <c r="D207" s="325"/>
      <c r="E207" s="324"/>
      <c r="F207" s="325"/>
      <c r="G207" s="325"/>
      <c r="H207" s="434"/>
      <c r="I207" s="428" t="s">
        <v>2309</v>
      </c>
      <c r="J207" s="322"/>
    </row>
    <row r="208" spans="1:10" ht="26">
      <c r="A208" s="325"/>
      <c r="B208" s="453"/>
      <c r="C208" s="433"/>
      <c r="D208" s="325"/>
      <c r="E208" s="324"/>
      <c r="F208" s="325"/>
      <c r="G208" s="325"/>
      <c r="H208" s="434"/>
      <c r="I208" s="428" t="s">
        <v>2310</v>
      </c>
      <c r="J208" s="322"/>
    </row>
    <row r="209" spans="1:10" ht="52">
      <c r="A209" s="321"/>
      <c r="B209" s="454"/>
      <c r="C209" s="435"/>
      <c r="D209" s="321"/>
      <c r="E209" s="329"/>
      <c r="F209" s="321"/>
      <c r="G209" s="321"/>
      <c r="H209" s="436"/>
      <c r="I209" s="432" t="s">
        <v>2311</v>
      </c>
      <c r="J209" s="322"/>
    </row>
    <row r="210" spans="1:10" ht="26">
      <c r="A210" s="325">
        <v>21</v>
      </c>
      <c r="B210" s="453">
        <v>45746</v>
      </c>
      <c r="C210" s="433" t="s">
        <v>2312</v>
      </c>
      <c r="D210" s="325" t="s">
        <v>1937</v>
      </c>
      <c r="E210" s="324">
        <v>203003000601149</v>
      </c>
      <c r="F210" s="325">
        <v>6</v>
      </c>
      <c r="G210" s="325" t="s">
        <v>1953</v>
      </c>
      <c r="H210" s="434" t="s">
        <v>2313</v>
      </c>
      <c r="I210" s="428" t="s">
        <v>2314</v>
      </c>
      <c r="J210" s="321" t="s">
        <v>2297</v>
      </c>
    </row>
    <row r="211" spans="1:10" ht="26">
      <c r="A211" s="325"/>
      <c r="B211" s="453"/>
      <c r="C211" s="433"/>
      <c r="D211" s="325"/>
      <c r="E211" s="324"/>
      <c r="F211" s="325"/>
      <c r="G211" s="325"/>
      <c r="H211" s="434"/>
      <c r="I211" s="428" t="s">
        <v>2315</v>
      </c>
      <c r="J211" s="322"/>
    </row>
    <row r="212" spans="1:10" ht="26">
      <c r="A212" s="325"/>
      <c r="B212" s="453"/>
      <c r="C212" s="433"/>
      <c r="D212" s="325"/>
      <c r="E212" s="324"/>
      <c r="F212" s="325"/>
      <c r="G212" s="325"/>
      <c r="H212" s="434"/>
      <c r="I212" s="428" t="s">
        <v>2316</v>
      </c>
      <c r="J212" s="322"/>
    </row>
    <row r="213" spans="1:10">
      <c r="A213" s="325"/>
      <c r="B213" s="453"/>
      <c r="C213" s="433"/>
      <c r="D213" s="325"/>
      <c r="E213" s="324"/>
      <c r="F213" s="325"/>
      <c r="G213" s="325"/>
      <c r="H213" s="434"/>
      <c r="I213" s="428" t="s">
        <v>2307</v>
      </c>
      <c r="J213" s="322"/>
    </row>
    <row r="214" spans="1:10" ht="14" customHeight="1">
      <c r="A214" s="325"/>
      <c r="B214" s="453"/>
      <c r="C214" s="433"/>
      <c r="D214" s="325"/>
      <c r="E214" s="324"/>
      <c r="F214" s="325"/>
      <c r="G214" s="325"/>
      <c r="H214" s="434"/>
      <c r="I214" s="428" t="s">
        <v>2317</v>
      </c>
      <c r="J214" s="322"/>
    </row>
    <row r="215" spans="1:10" ht="26">
      <c r="A215" s="321"/>
      <c r="B215" s="454"/>
      <c r="C215" s="435"/>
      <c r="D215" s="321"/>
      <c r="E215" s="329"/>
      <c r="F215" s="321"/>
      <c r="G215" s="321"/>
      <c r="H215" s="436"/>
      <c r="I215" s="432" t="s">
        <v>2318</v>
      </c>
      <c r="J215" s="322"/>
    </row>
    <row r="216" spans="1:10" ht="126.5" customHeight="1">
      <c r="A216" s="284">
        <v>22</v>
      </c>
      <c r="B216" s="438" t="s">
        <v>2319</v>
      </c>
      <c r="C216" s="438" t="s">
        <v>2320</v>
      </c>
      <c r="D216" s="295" t="s">
        <v>2322</v>
      </c>
      <c r="E216" s="285" t="s">
        <v>2323</v>
      </c>
      <c r="F216" s="284">
        <v>3</v>
      </c>
      <c r="G216" s="284" t="s">
        <v>1953</v>
      </c>
      <c r="H216" s="432" t="s">
        <v>2897</v>
      </c>
      <c r="I216" s="432" t="s">
        <v>2321</v>
      </c>
      <c r="J216" s="284" t="s">
        <v>1964</v>
      </c>
    </row>
    <row r="217" spans="1:10">
      <c r="A217" s="325">
        <v>23</v>
      </c>
      <c r="B217" s="433" t="s">
        <v>2324</v>
      </c>
      <c r="C217" s="433" t="s">
        <v>2250</v>
      </c>
      <c r="D217" s="325" t="s">
        <v>1937</v>
      </c>
      <c r="E217" s="324">
        <v>900200000609444</v>
      </c>
      <c r="F217" s="325">
        <v>130</v>
      </c>
      <c r="G217" s="325" t="s">
        <v>1953</v>
      </c>
      <c r="H217" s="434" t="s">
        <v>2325</v>
      </c>
      <c r="I217" s="428" t="s">
        <v>2326</v>
      </c>
      <c r="J217" s="321" t="s">
        <v>1952</v>
      </c>
    </row>
    <row r="218" spans="1:10">
      <c r="A218" s="325"/>
      <c r="B218" s="433"/>
      <c r="C218" s="433"/>
      <c r="D218" s="325"/>
      <c r="E218" s="324"/>
      <c r="F218" s="325"/>
      <c r="G218" s="325"/>
      <c r="H218" s="434"/>
      <c r="I218" s="428" t="s">
        <v>2327</v>
      </c>
      <c r="J218" s="322"/>
    </row>
    <row r="219" spans="1:10" ht="27.5">
      <c r="A219" s="325"/>
      <c r="B219" s="433"/>
      <c r="C219" s="433"/>
      <c r="D219" s="325"/>
      <c r="E219" s="324"/>
      <c r="F219" s="325"/>
      <c r="G219" s="325"/>
      <c r="H219" s="434"/>
      <c r="I219" s="428" t="s">
        <v>2898</v>
      </c>
      <c r="J219" s="323"/>
    </row>
    <row r="220" spans="1:10" ht="25" customHeight="1"/>
    <row r="221" spans="1:10" ht="23.5">
      <c r="A221" s="319" t="s">
        <v>2328</v>
      </c>
      <c r="B221" s="320"/>
      <c r="C221" s="320"/>
      <c r="D221" s="320"/>
      <c r="E221" s="320"/>
      <c r="F221" s="320"/>
      <c r="G221" s="320"/>
      <c r="H221" s="320"/>
      <c r="I221" s="320"/>
      <c r="J221" s="320"/>
    </row>
    <row r="222" spans="1:10" s="279" customFormat="1">
      <c r="A222" s="243" t="s">
        <v>1925</v>
      </c>
      <c r="B222" s="254" t="s">
        <v>1926</v>
      </c>
      <c r="C222" s="243" t="s">
        <v>1927</v>
      </c>
      <c r="D222" s="243" t="s">
        <v>1928</v>
      </c>
      <c r="E222" s="298" t="s">
        <v>1929</v>
      </c>
      <c r="F222" s="243" t="s">
        <v>1930</v>
      </c>
      <c r="G222" s="243" t="s">
        <v>1931</v>
      </c>
      <c r="H222" s="243" t="s">
        <v>1932</v>
      </c>
      <c r="I222" s="243" t="s">
        <v>1933</v>
      </c>
      <c r="J222" s="243" t="s">
        <v>1934</v>
      </c>
    </row>
    <row r="223" spans="1:10">
      <c r="A223" s="321">
        <v>1</v>
      </c>
      <c r="B223" s="455" t="s">
        <v>2329</v>
      </c>
      <c r="C223" s="455" t="s">
        <v>2330</v>
      </c>
      <c r="D223" s="321" t="s">
        <v>1937</v>
      </c>
      <c r="E223" s="329">
        <v>985113002578117</v>
      </c>
      <c r="F223" s="321">
        <v>3.13</v>
      </c>
      <c r="G223" s="321" t="s">
        <v>1953</v>
      </c>
      <c r="H223" s="434" t="s">
        <v>2299</v>
      </c>
      <c r="I223" s="444" t="s">
        <v>2899</v>
      </c>
      <c r="J223" s="325" t="s">
        <v>2331</v>
      </c>
    </row>
    <row r="224" spans="1:10">
      <c r="A224" s="322"/>
      <c r="B224" s="455"/>
      <c r="C224" s="455"/>
      <c r="D224" s="322"/>
      <c r="E224" s="333"/>
      <c r="F224" s="322"/>
      <c r="G224" s="322"/>
      <c r="H224" s="434"/>
      <c r="I224" s="444" t="s">
        <v>2900</v>
      </c>
      <c r="J224" s="325"/>
    </row>
    <row r="225" spans="1:10" ht="26">
      <c r="A225" s="322"/>
      <c r="B225" s="455"/>
      <c r="C225" s="455"/>
      <c r="D225" s="322"/>
      <c r="E225" s="333"/>
      <c r="F225" s="322"/>
      <c r="G225" s="322"/>
      <c r="H225" s="434"/>
      <c r="I225" s="444" t="s">
        <v>2901</v>
      </c>
      <c r="J225" s="325"/>
    </row>
    <row r="226" spans="1:10">
      <c r="A226" s="322"/>
      <c r="B226" s="455"/>
      <c r="C226" s="455"/>
      <c r="D226" s="322"/>
      <c r="E226" s="333"/>
      <c r="F226" s="322"/>
      <c r="G226" s="322"/>
      <c r="H226" s="434"/>
      <c r="I226" s="444" t="s">
        <v>2902</v>
      </c>
      <c r="J226" s="325"/>
    </row>
    <row r="227" spans="1:10" ht="26">
      <c r="A227" s="322"/>
      <c r="B227" s="457"/>
      <c r="C227" s="457"/>
      <c r="D227" s="322"/>
      <c r="E227" s="333"/>
      <c r="F227" s="322"/>
      <c r="G227" s="322"/>
      <c r="H227" s="436"/>
      <c r="I227" s="441" t="s">
        <v>2903</v>
      </c>
      <c r="J227" s="321"/>
    </row>
    <row r="228" spans="1:10" ht="65">
      <c r="A228" s="325">
        <v>2</v>
      </c>
      <c r="B228" s="455" t="s">
        <v>2329</v>
      </c>
      <c r="C228" s="455" t="s">
        <v>2279</v>
      </c>
      <c r="D228" s="325" t="s">
        <v>2332</v>
      </c>
      <c r="E228" s="337" t="s">
        <v>2333</v>
      </c>
      <c r="F228" s="325">
        <v>1</v>
      </c>
      <c r="G228" s="325" t="s">
        <v>1953</v>
      </c>
      <c r="H228" s="434" t="s">
        <v>2280</v>
      </c>
      <c r="I228" s="444" t="s">
        <v>2904</v>
      </c>
      <c r="J228" s="325" t="s">
        <v>2334</v>
      </c>
    </row>
    <row r="229" spans="1:10">
      <c r="A229" s="325"/>
      <c r="B229" s="455"/>
      <c r="C229" s="455"/>
      <c r="D229" s="325"/>
      <c r="E229" s="337"/>
      <c r="F229" s="325"/>
      <c r="G229" s="325"/>
      <c r="H229" s="434"/>
      <c r="I229" s="428" t="s">
        <v>2905</v>
      </c>
      <c r="J229" s="325"/>
    </row>
    <row r="230" spans="1:10" ht="26">
      <c r="A230" s="321"/>
      <c r="B230" s="457"/>
      <c r="C230" s="457"/>
      <c r="D230" s="321"/>
      <c r="E230" s="338"/>
      <c r="F230" s="321"/>
      <c r="G230" s="321"/>
      <c r="H230" s="436"/>
      <c r="I230" s="432" t="s">
        <v>2906</v>
      </c>
      <c r="J230" s="321"/>
    </row>
    <row r="231" spans="1:10" ht="26">
      <c r="A231" s="321">
        <v>3</v>
      </c>
      <c r="B231" s="455" t="s">
        <v>2335</v>
      </c>
      <c r="C231" s="455" t="s">
        <v>568</v>
      </c>
      <c r="D231" s="321" t="s">
        <v>1937</v>
      </c>
      <c r="E231" s="329">
        <v>900200000609444</v>
      </c>
      <c r="F231" s="321">
        <v>130</v>
      </c>
      <c r="G231" s="321" t="s">
        <v>1953</v>
      </c>
      <c r="H231" s="434" t="s">
        <v>2336</v>
      </c>
      <c r="I231" s="428" t="s">
        <v>2907</v>
      </c>
      <c r="J231" s="459" t="s">
        <v>2334</v>
      </c>
    </row>
    <row r="232" spans="1:10">
      <c r="A232" s="322"/>
      <c r="B232" s="455"/>
      <c r="C232" s="455"/>
      <c r="D232" s="322"/>
      <c r="E232" s="333"/>
      <c r="F232" s="322"/>
      <c r="G232" s="322"/>
      <c r="H232" s="434"/>
      <c r="I232" s="428" t="s">
        <v>2908</v>
      </c>
      <c r="J232" s="460"/>
    </row>
    <row r="233" spans="1:10">
      <c r="A233" s="322"/>
      <c r="B233" s="457"/>
      <c r="C233" s="457"/>
      <c r="D233" s="322"/>
      <c r="E233" s="333"/>
      <c r="F233" s="322"/>
      <c r="G233" s="322"/>
      <c r="H233" s="436"/>
      <c r="I233" s="432" t="s">
        <v>2909</v>
      </c>
      <c r="J233" s="460"/>
    </row>
    <row r="234" spans="1:10" ht="26">
      <c r="A234" s="284">
        <v>4</v>
      </c>
      <c r="B234" s="461" t="s">
        <v>2335</v>
      </c>
      <c r="C234" s="461" t="s">
        <v>2337</v>
      </c>
      <c r="D234" s="284" t="s">
        <v>2339</v>
      </c>
      <c r="E234" s="285" t="s">
        <v>1953</v>
      </c>
      <c r="F234" s="284" t="s">
        <v>1953</v>
      </c>
      <c r="G234" s="284" t="s">
        <v>1953</v>
      </c>
      <c r="H234" s="432" t="s">
        <v>2338</v>
      </c>
      <c r="I234" s="432" t="s">
        <v>2910</v>
      </c>
      <c r="J234" s="284" t="s">
        <v>1949</v>
      </c>
    </row>
    <row r="235" spans="1:10">
      <c r="A235" s="325">
        <v>5</v>
      </c>
      <c r="B235" s="463">
        <v>45749</v>
      </c>
      <c r="C235" s="455" t="s">
        <v>2340</v>
      </c>
      <c r="D235" s="325" t="s">
        <v>1943</v>
      </c>
      <c r="E235" s="324">
        <v>90018200220210</v>
      </c>
      <c r="F235" s="325">
        <v>25</v>
      </c>
      <c r="G235" s="325">
        <v>2.5</v>
      </c>
      <c r="H235" s="434" t="s">
        <v>2341</v>
      </c>
      <c r="I235" s="428" t="s">
        <v>2911</v>
      </c>
      <c r="J235" s="321" t="s">
        <v>2226</v>
      </c>
    </row>
    <row r="236" spans="1:10" ht="26">
      <c r="A236" s="321"/>
      <c r="B236" s="464"/>
      <c r="C236" s="457"/>
      <c r="D236" s="321"/>
      <c r="E236" s="329"/>
      <c r="F236" s="321"/>
      <c r="G236" s="321"/>
      <c r="H236" s="436"/>
      <c r="I236" s="432" t="s">
        <v>2912</v>
      </c>
      <c r="J236" s="322"/>
    </row>
    <row r="237" spans="1:10">
      <c r="A237" s="325">
        <v>6</v>
      </c>
      <c r="B237" s="463">
        <v>45750</v>
      </c>
      <c r="C237" s="455" t="s">
        <v>558</v>
      </c>
      <c r="D237" s="325" t="s">
        <v>1937</v>
      </c>
      <c r="E237" s="324">
        <v>900215004584436</v>
      </c>
      <c r="F237" s="325">
        <v>2</v>
      </c>
      <c r="G237" s="325" t="s">
        <v>1953</v>
      </c>
      <c r="H237" s="434" t="s">
        <v>2342</v>
      </c>
      <c r="I237" s="444" t="s">
        <v>2913</v>
      </c>
      <c r="J237" s="325" t="s">
        <v>2334</v>
      </c>
    </row>
    <row r="238" spans="1:10">
      <c r="A238" s="321"/>
      <c r="B238" s="464"/>
      <c r="C238" s="457"/>
      <c r="D238" s="321"/>
      <c r="E238" s="329"/>
      <c r="F238" s="321"/>
      <c r="G238" s="321"/>
      <c r="H238" s="436"/>
      <c r="I238" s="443" t="s">
        <v>2914</v>
      </c>
      <c r="J238" s="321"/>
    </row>
    <row r="239" spans="1:10">
      <c r="A239" s="325">
        <v>7</v>
      </c>
      <c r="B239" s="455" t="s">
        <v>2343</v>
      </c>
      <c r="C239" s="455" t="s">
        <v>2344</v>
      </c>
      <c r="D239" s="325" t="s">
        <v>1943</v>
      </c>
      <c r="E239" s="324">
        <v>988004000020358</v>
      </c>
      <c r="F239" s="325">
        <v>80</v>
      </c>
      <c r="G239" s="325" t="s">
        <v>1953</v>
      </c>
      <c r="H239" s="434" t="s">
        <v>2345</v>
      </c>
      <c r="I239" s="428" t="s">
        <v>2348</v>
      </c>
      <c r="J239" s="325" t="s">
        <v>2226</v>
      </c>
    </row>
    <row r="240" spans="1:10">
      <c r="A240" s="325"/>
      <c r="B240" s="455"/>
      <c r="C240" s="455"/>
      <c r="D240" s="325"/>
      <c r="E240" s="324"/>
      <c r="F240" s="325"/>
      <c r="G240" s="325"/>
      <c r="H240" s="434"/>
      <c r="I240" s="428" t="s">
        <v>2347</v>
      </c>
      <c r="J240" s="325"/>
    </row>
    <row r="241" spans="1:10">
      <c r="A241" s="325"/>
      <c r="B241" s="455"/>
      <c r="C241" s="455"/>
      <c r="D241" s="325"/>
      <c r="E241" s="324"/>
      <c r="F241" s="325"/>
      <c r="G241" s="325"/>
      <c r="H241" s="434"/>
      <c r="I241" s="428" t="s">
        <v>2915</v>
      </c>
      <c r="J241" s="325"/>
    </row>
    <row r="242" spans="1:10">
      <c r="A242" s="321"/>
      <c r="B242" s="457"/>
      <c r="C242" s="457"/>
      <c r="D242" s="321"/>
      <c r="E242" s="329"/>
      <c r="F242" s="321"/>
      <c r="G242" s="321"/>
      <c r="H242" s="436"/>
      <c r="I242" s="432" t="s">
        <v>2346</v>
      </c>
      <c r="J242" s="321"/>
    </row>
    <row r="243" spans="1:10" s="309" customFormat="1" ht="39">
      <c r="A243" s="286">
        <v>8</v>
      </c>
      <c r="B243" s="465" t="s">
        <v>2349</v>
      </c>
      <c r="C243" s="465" t="s">
        <v>2350</v>
      </c>
      <c r="D243" s="286" t="s">
        <v>1943</v>
      </c>
      <c r="E243" s="287" t="s">
        <v>1953</v>
      </c>
      <c r="F243" s="286">
        <v>70</v>
      </c>
      <c r="G243" s="286" t="s">
        <v>1953</v>
      </c>
      <c r="H243" s="428" t="s">
        <v>2351</v>
      </c>
      <c r="I243" s="439" t="s">
        <v>2916</v>
      </c>
      <c r="J243" s="286" t="s">
        <v>2226</v>
      </c>
    </row>
    <row r="244" spans="1:10" ht="26">
      <c r="A244" s="304">
        <v>9</v>
      </c>
      <c r="B244" s="467">
        <v>45750</v>
      </c>
      <c r="C244" s="461" t="s">
        <v>2352</v>
      </c>
      <c r="D244" s="284" t="s">
        <v>1943</v>
      </c>
      <c r="E244" s="285">
        <v>988004000023657</v>
      </c>
      <c r="F244" s="284">
        <v>77</v>
      </c>
      <c r="G244" s="284" t="s">
        <v>1953</v>
      </c>
      <c r="H244" s="432" t="s">
        <v>2353</v>
      </c>
      <c r="I244" s="441" t="s">
        <v>2917</v>
      </c>
      <c r="J244" s="284" t="s">
        <v>2226</v>
      </c>
    </row>
    <row r="245" spans="1:10" ht="26">
      <c r="A245" s="325">
        <v>10</v>
      </c>
      <c r="B245" s="455" t="s">
        <v>2354</v>
      </c>
      <c r="C245" s="455" t="s">
        <v>601</v>
      </c>
      <c r="D245" s="325" t="s">
        <v>1937</v>
      </c>
      <c r="E245" s="324">
        <v>900200000610999</v>
      </c>
      <c r="F245" s="325">
        <v>20</v>
      </c>
      <c r="G245" s="325" t="s">
        <v>1953</v>
      </c>
      <c r="H245" s="434" t="s">
        <v>2355</v>
      </c>
      <c r="I245" s="444" t="s">
        <v>2918</v>
      </c>
      <c r="J245" s="321" t="s">
        <v>2331</v>
      </c>
    </row>
    <row r="246" spans="1:10" ht="26">
      <c r="A246" s="325"/>
      <c r="B246" s="455"/>
      <c r="C246" s="455"/>
      <c r="D246" s="325"/>
      <c r="E246" s="324"/>
      <c r="F246" s="325"/>
      <c r="G246" s="325"/>
      <c r="H246" s="434"/>
      <c r="I246" s="444" t="s">
        <v>2919</v>
      </c>
      <c r="J246" s="322"/>
    </row>
    <row r="247" spans="1:10" ht="26">
      <c r="A247" s="325"/>
      <c r="B247" s="455"/>
      <c r="C247" s="455"/>
      <c r="D247" s="325"/>
      <c r="E247" s="324"/>
      <c r="F247" s="325"/>
      <c r="G247" s="325"/>
      <c r="H247" s="434"/>
      <c r="I247" s="444" t="s">
        <v>2920</v>
      </c>
      <c r="J247" s="322"/>
    </row>
    <row r="248" spans="1:10" ht="26">
      <c r="A248" s="321"/>
      <c r="B248" s="457"/>
      <c r="C248" s="457"/>
      <c r="D248" s="321"/>
      <c r="E248" s="329"/>
      <c r="F248" s="321"/>
      <c r="G248" s="321"/>
      <c r="H248" s="436"/>
      <c r="I248" s="443" t="s">
        <v>2921</v>
      </c>
      <c r="J248" s="322"/>
    </row>
    <row r="249" spans="1:10" ht="26">
      <c r="A249" s="325">
        <v>11</v>
      </c>
      <c r="B249" s="463">
        <v>45753</v>
      </c>
      <c r="C249" s="455" t="s">
        <v>518</v>
      </c>
      <c r="D249" s="325" t="s">
        <v>1937</v>
      </c>
      <c r="E249" s="324">
        <v>968000001566237</v>
      </c>
      <c r="F249" s="325">
        <v>500</v>
      </c>
      <c r="G249" s="325" t="s">
        <v>1953</v>
      </c>
      <c r="H249" s="434" t="s">
        <v>2356</v>
      </c>
      <c r="I249" s="428" t="s">
        <v>2922</v>
      </c>
      <c r="J249" s="325" t="s">
        <v>2297</v>
      </c>
    </row>
    <row r="250" spans="1:10">
      <c r="A250" s="321"/>
      <c r="B250" s="464"/>
      <c r="C250" s="457"/>
      <c r="D250" s="321"/>
      <c r="E250" s="329"/>
      <c r="F250" s="321"/>
      <c r="G250" s="321"/>
      <c r="H250" s="436"/>
      <c r="I250" s="432" t="s">
        <v>2923</v>
      </c>
      <c r="J250" s="321"/>
    </row>
    <row r="251" spans="1:10">
      <c r="A251" s="325">
        <v>12</v>
      </c>
      <c r="B251" s="453">
        <v>45754</v>
      </c>
      <c r="C251" s="433" t="s">
        <v>2340</v>
      </c>
      <c r="D251" s="325" t="s">
        <v>1943</v>
      </c>
      <c r="E251" s="324">
        <v>90018200220210</v>
      </c>
      <c r="F251" s="325">
        <v>25</v>
      </c>
      <c r="G251" s="325">
        <v>2.5</v>
      </c>
      <c r="H251" s="434" t="s">
        <v>2357</v>
      </c>
      <c r="I251" s="428" t="s">
        <v>2358</v>
      </c>
      <c r="J251" s="325" t="s">
        <v>2226</v>
      </c>
    </row>
    <row r="252" spans="1:10">
      <c r="A252" s="321"/>
      <c r="B252" s="454"/>
      <c r="C252" s="435"/>
      <c r="D252" s="321"/>
      <c r="E252" s="329"/>
      <c r="F252" s="321"/>
      <c r="G252" s="321"/>
      <c r="H252" s="436"/>
      <c r="I252" s="432" t="s">
        <v>2359</v>
      </c>
      <c r="J252" s="321"/>
    </row>
    <row r="253" spans="1:10" ht="26">
      <c r="A253" s="325">
        <v>13</v>
      </c>
      <c r="B253" s="455" t="s">
        <v>2360</v>
      </c>
      <c r="C253" s="455" t="s">
        <v>2361</v>
      </c>
      <c r="D253" s="325" t="s">
        <v>1937</v>
      </c>
      <c r="E253" s="324">
        <v>900215004524082</v>
      </c>
      <c r="F253" s="325">
        <v>1</v>
      </c>
      <c r="G253" s="325" t="s">
        <v>1953</v>
      </c>
      <c r="H253" s="434" t="s">
        <v>2362</v>
      </c>
      <c r="I253" s="466" t="s">
        <v>2924</v>
      </c>
      <c r="J253" s="325" t="s">
        <v>2331</v>
      </c>
    </row>
    <row r="254" spans="1:10" ht="26">
      <c r="A254" s="325"/>
      <c r="B254" s="455"/>
      <c r="C254" s="455"/>
      <c r="D254" s="325"/>
      <c r="E254" s="324"/>
      <c r="F254" s="325"/>
      <c r="G254" s="325"/>
      <c r="H254" s="434"/>
      <c r="I254" s="466" t="s">
        <v>2925</v>
      </c>
      <c r="J254" s="325"/>
    </row>
    <row r="255" spans="1:10" ht="26">
      <c r="A255" s="325"/>
      <c r="B255" s="455"/>
      <c r="C255" s="455"/>
      <c r="D255" s="325"/>
      <c r="E255" s="324"/>
      <c r="F255" s="325"/>
      <c r="G255" s="325"/>
      <c r="H255" s="434"/>
      <c r="I255" s="466" t="s">
        <v>2926</v>
      </c>
      <c r="J255" s="325"/>
    </row>
    <row r="256" spans="1:10" ht="26">
      <c r="A256" s="325"/>
      <c r="B256" s="455"/>
      <c r="C256" s="455"/>
      <c r="D256" s="325"/>
      <c r="E256" s="324"/>
      <c r="F256" s="325"/>
      <c r="G256" s="325"/>
      <c r="H256" s="434"/>
      <c r="I256" s="466" t="s">
        <v>2927</v>
      </c>
      <c r="J256" s="325"/>
    </row>
    <row r="257" spans="1:10" ht="26">
      <c r="A257" s="321"/>
      <c r="B257" s="457"/>
      <c r="C257" s="457"/>
      <c r="D257" s="321"/>
      <c r="E257" s="329"/>
      <c r="F257" s="321"/>
      <c r="G257" s="321"/>
      <c r="H257" s="436"/>
      <c r="I257" s="462" t="s">
        <v>2928</v>
      </c>
      <c r="J257" s="321"/>
    </row>
    <row r="258" spans="1:10" ht="52">
      <c r="A258" s="325">
        <v>14</v>
      </c>
      <c r="B258" s="455" t="s">
        <v>2363</v>
      </c>
      <c r="C258" s="455" t="s">
        <v>2364</v>
      </c>
      <c r="D258" s="325" t="s">
        <v>1937</v>
      </c>
      <c r="E258" s="324">
        <v>900182000894240</v>
      </c>
      <c r="F258" s="325">
        <v>140</v>
      </c>
      <c r="G258" s="325" t="s">
        <v>1953</v>
      </c>
      <c r="H258" s="434" t="s">
        <v>2365</v>
      </c>
      <c r="I258" s="466" t="s">
        <v>2366</v>
      </c>
      <c r="J258" s="325" t="s">
        <v>2331</v>
      </c>
    </row>
    <row r="259" spans="1:10">
      <c r="A259" s="325"/>
      <c r="B259" s="455"/>
      <c r="C259" s="455"/>
      <c r="D259" s="325"/>
      <c r="E259" s="324"/>
      <c r="F259" s="325"/>
      <c r="G259" s="325"/>
      <c r="H259" s="434"/>
      <c r="I259" s="466" t="s">
        <v>2367</v>
      </c>
      <c r="J259" s="325"/>
    </row>
    <row r="260" spans="1:10" ht="26">
      <c r="A260" s="325"/>
      <c r="B260" s="455"/>
      <c r="C260" s="455"/>
      <c r="D260" s="325"/>
      <c r="E260" s="324"/>
      <c r="F260" s="325"/>
      <c r="G260" s="325"/>
      <c r="H260" s="434"/>
      <c r="I260" s="466" t="s">
        <v>2368</v>
      </c>
      <c r="J260" s="325"/>
    </row>
    <row r="261" spans="1:10">
      <c r="A261" s="325"/>
      <c r="B261" s="455"/>
      <c r="C261" s="455"/>
      <c r="D261" s="325"/>
      <c r="E261" s="324"/>
      <c r="F261" s="325"/>
      <c r="G261" s="325"/>
      <c r="H261" s="434"/>
      <c r="I261" s="466" t="s">
        <v>2369</v>
      </c>
      <c r="J261" s="325"/>
    </row>
    <row r="262" spans="1:10">
      <c r="A262" s="325"/>
      <c r="B262" s="455"/>
      <c r="C262" s="455"/>
      <c r="D262" s="325"/>
      <c r="E262" s="324"/>
      <c r="F262" s="325"/>
      <c r="G262" s="325"/>
      <c r="H262" s="434"/>
      <c r="I262" s="466" t="s">
        <v>2370</v>
      </c>
      <c r="J262" s="325"/>
    </row>
    <row r="263" spans="1:10" ht="26">
      <c r="A263" s="325"/>
      <c r="B263" s="455"/>
      <c r="C263" s="455"/>
      <c r="D263" s="325"/>
      <c r="E263" s="324"/>
      <c r="F263" s="325"/>
      <c r="G263" s="325"/>
      <c r="H263" s="434"/>
      <c r="I263" s="466" t="s">
        <v>2371</v>
      </c>
      <c r="J263" s="325"/>
    </row>
    <row r="264" spans="1:10" ht="26">
      <c r="A264" s="325"/>
      <c r="B264" s="455"/>
      <c r="C264" s="455"/>
      <c r="D264" s="325"/>
      <c r="E264" s="324"/>
      <c r="F264" s="325"/>
      <c r="G264" s="325"/>
      <c r="H264" s="434"/>
      <c r="I264" s="466" t="s">
        <v>2372</v>
      </c>
      <c r="J264" s="325"/>
    </row>
    <row r="265" spans="1:10">
      <c r="A265" s="325"/>
      <c r="B265" s="455"/>
      <c r="C265" s="455"/>
      <c r="D265" s="325"/>
      <c r="E265" s="324"/>
      <c r="F265" s="325"/>
      <c r="G265" s="325"/>
      <c r="H265" s="434"/>
      <c r="I265" s="466" t="s">
        <v>2373</v>
      </c>
      <c r="J265" s="325"/>
    </row>
    <row r="266" spans="1:10">
      <c r="A266" s="321"/>
      <c r="B266" s="457"/>
      <c r="C266" s="457"/>
      <c r="D266" s="321"/>
      <c r="E266" s="329"/>
      <c r="F266" s="321"/>
      <c r="G266" s="321"/>
      <c r="H266" s="436"/>
      <c r="I266" s="462" t="s">
        <v>2374</v>
      </c>
      <c r="J266" s="321"/>
    </row>
    <row r="267" spans="1:10" ht="65">
      <c r="A267" s="325">
        <v>15</v>
      </c>
      <c r="B267" s="455" t="s">
        <v>2363</v>
      </c>
      <c r="C267" s="455" t="s">
        <v>2375</v>
      </c>
      <c r="D267" s="325" t="s">
        <v>1937</v>
      </c>
      <c r="E267" s="324">
        <v>9002154584427</v>
      </c>
      <c r="F267" s="325">
        <v>45</v>
      </c>
      <c r="G267" s="325" t="s">
        <v>1953</v>
      </c>
      <c r="H267" s="434" t="s">
        <v>2376</v>
      </c>
      <c r="I267" s="428" t="s">
        <v>2377</v>
      </c>
      <c r="J267" s="325" t="s">
        <v>2331</v>
      </c>
    </row>
    <row r="268" spans="1:10">
      <c r="A268" s="325"/>
      <c r="B268" s="455"/>
      <c r="C268" s="455"/>
      <c r="D268" s="325"/>
      <c r="E268" s="324"/>
      <c r="F268" s="325"/>
      <c r="G268" s="325"/>
      <c r="H268" s="434"/>
      <c r="I268" s="444"/>
      <c r="J268" s="325"/>
    </row>
    <row r="269" spans="1:10">
      <c r="A269" s="325"/>
      <c r="B269" s="455"/>
      <c r="C269" s="455"/>
      <c r="D269" s="325"/>
      <c r="E269" s="324"/>
      <c r="F269" s="325"/>
      <c r="G269" s="325"/>
      <c r="H269" s="434"/>
      <c r="I269" s="428" t="s">
        <v>2378</v>
      </c>
      <c r="J269" s="325"/>
    </row>
    <row r="270" spans="1:10">
      <c r="A270" s="325"/>
      <c r="B270" s="455"/>
      <c r="C270" s="455"/>
      <c r="D270" s="325"/>
      <c r="E270" s="324"/>
      <c r="F270" s="325"/>
      <c r="G270" s="325"/>
      <c r="H270" s="434"/>
      <c r="I270" s="428" t="s">
        <v>2379</v>
      </c>
      <c r="J270" s="325"/>
    </row>
    <row r="271" spans="1:10" ht="26">
      <c r="A271" s="325"/>
      <c r="B271" s="455"/>
      <c r="C271" s="455"/>
      <c r="D271" s="325"/>
      <c r="E271" s="324"/>
      <c r="F271" s="325"/>
      <c r="G271" s="325"/>
      <c r="H271" s="434"/>
      <c r="I271" s="428" t="s">
        <v>2380</v>
      </c>
      <c r="J271" s="325"/>
    </row>
    <row r="272" spans="1:10" ht="39">
      <c r="A272" s="325"/>
      <c r="B272" s="455"/>
      <c r="C272" s="455"/>
      <c r="D272" s="325"/>
      <c r="E272" s="324"/>
      <c r="F272" s="325"/>
      <c r="G272" s="325"/>
      <c r="H272" s="434"/>
      <c r="I272" s="428" t="s">
        <v>2381</v>
      </c>
      <c r="J272" s="325"/>
    </row>
    <row r="273" spans="1:10" ht="39">
      <c r="A273" s="325"/>
      <c r="B273" s="455"/>
      <c r="C273" s="455"/>
      <c r="D273" s="325"/>
      <c r="E273" s="324"/>
      <c r="F273" s="325"/>
      <c r="G273" s="325"/>
      <c r="H273" s="434"/>
      <c r="I273" s="428" t="s">
        <v>2382</v>
      </c>
      <c r="J273" s="325"/>
    </row>
    <row r="274" spans="1:10">
      <c r="A274" s="325"/>
      <c r="B274" s="455"/>
      <c r="C274" s="455"/>
      <c r="D274" s="325"/>
      <c r="E274" s="324"/>
      <c r="F274" s="325"/>
      <c r="G274" s="325"/>
      <c r="H274" s="434"/>
      <c r="I274" s="428" t="s">
        <v>2383</v>
      </c>
      <c r="J274" s="325"/>
    </row>
    <row r="275" spans="1:10" ht="26">
      <c r="A275" s="325"/>
      <c r="B275" s="455"/>
      <c r="C275" s="455"/>
      <c r="D275" s="325"/>
      <c r="E275" s="324"/>
      <c r="F275" s="325"/>
      <c r="G275" s="325"/>
      <c r="H275" s="434"/>
      <c r="I275" s="428" t="s">
        <v>2384</v>
      </c>
      <c r="J275" s="325"/>
    </row>
    <row r="276" spans="1:10">
      <c r="A276" s="325"/>
      <c r="B276" s="455"/>
      <c r="C276" s="455"/>
      <c r="D276" s="325"/>
      <c r="E276" s="324"/>
      <c r="F276" s="325"/>
      <c r="G276" s="325"/>
      <c r="H276" s="434"/>
      <c r="I276" s="428" t="s">
        <v>2385</v>
      </c>
      <c r="J276" s="325"/>
    </row>
    <row r="277" spans="1:10">
      <c r="A277" s="325"/>
      <c r="B277" s="455"/>
      <c r="C277" s="455"/>
      <c r="D277" s="325"/>
      <c r="E277" s="324"/>
      <c r="F277" s="325"/>
      <c r="G277" s="325"/>
      <c r="H277" s="434"/>
      <c r="I277" s="428" t="s">
        <v>2386</v>
      </c>
      <c r="J277" s="325"/>
    </row>
    <row r="278" spans="1:10">
      <c r="A278" s="325"/>
      <c r="B278" s="455"/>
      <c r="C278" s="455"/>
      <c r="D278" s="325"/>
      <c r="E278" s="324"/>
      <c r="F278" s="325"/>
      <c r="G278" s="325"/>
      <c r="H278" s="434"/>
      <c r="I278" s="428" t="s">
        <v>2387</v>
      </c>
      <c r="J278" s="325"/>
    </row>
    <row r="279" spans="1:10">
      <c r="A279" s="325"/>
      <c r="B279" s="455"/>
      <c r="C279" s="455"/>
      <c r="D279" s="325"/>
      <c r="E279" s="324"/>
      <c r="F279" s="325"/>
      <c r="G279" s="325"/>
      <c r="H279" s="434"/>
      <c r="I279" s="428" t="s">
        <v>2388</v>
      </c>
      <c r="J279" s="325"/>
    </row>
    <row r="280" spans="1:10">
      <c r="A280" s="325"/>
      <c r="B280" s="455"/>
      <c r="C280" s="455"/>
      <c r="D280" s="325"/>
      <c r="E280" s="324"/>
      <c r="F280" s="325"/>
      <c r="G280" s="325"/>
      <c r="H280" s="434"/>
      <c r="I280" s="428" t="s">
        <v>2389</v>
      </c>
      <c r="J280" s="325"/>
    </row>
    <row r="281" spans="1:10">
      <c r="A281" s="325"/>
      <c r="B281" s="455"/>
      <c r="C281" s="455"/>
      <c r="D281" s="325"/>
      <c r="E281" s="324"/>
      <c r="F281" s="325"/>
      <c r="G281" s="325"/>
      <c r="H281" s="434"/>
      <c r="I281" s="428" t="s">
        <v>2390</v>
      </c>
      <c r="J281" s="325"/>
    </row>
    <row r="282" spans="1:10">
      <c r="A282" s="321"/>
      <c r="B282" s="457"/>
      <c r="C282" s="457"/>
      <c r="D282" s="321"/>
      <c r="E282" s="329"/>
      <c r="F282" s="321"/>
      <c r="G282" s="321"/>
      <c r="H282" s="436"/>
      <c r="I282" s="441" t="s">
        <v>2391</v>
      </c>
      <c r="J282" s="321"/>
    </row>
    <row r="283" spans="1:10">
      <c r="A283" s="321">
        <v>15</v>
      </c>
      <c r="B283" s="455" t="s">
        <v>2392</v>
      </c>
      <c r="C283" s="455" t="s">
        <v>762</v>
      </c>
      <c r="D283" s="321" t="s">
        <v>1953</v>
      </c>
      <c r="E283" s="329" t="s">
        <v>1953</v>
      </c>
      <c r="F283" s="321" t="s">
        <v>2277</v>
      </c>
      <c r="G283" s="321" t="s">
        <v>1953</v>
      </c>
      <c r="H283" s="434" t="s">
        <v>2393</v>
      </c>
      <c r="I283" s="439" t="s">
        <v>2394</v>
      </c>
      <c r="J283" s="341" t="s">
        <v>2396</v>
      </c>
    </row>
    <row r="284" spans="1:10">
      <c r="A284" s="322"/>
      <c r="B284" s="455"/>
      <c r="C284" s="455"/>
      <c r="D284" s="322"/>
      <c r="E284" s="333"/>
      <c r="F284" s="322"/>
      <c r="G284" s="322"/>
      <c r="H284" s="434"/>
      <c r="I284" s="439" t="s">
        <v>2275</v>
      </c>
      <c r="J284" s="341"/>
    </row>
    <row r="285" spans="1:10">
      <c r="A285" s="322"/>
      <c r="B285" s="457"/>
      <c r="C285" s="457"/>
      <c r="D285" s="322"/>
      <c r="E285" s="333"/>
      <c r="F285" s="322"/>
      <c r="G285" s="322"/>
      <c r="H285" s="436"/>
      <c r="I285" s="441" t="s">
        <v>2395</v>
      </c>
      <c r="J285" s="339"/>
    </row>
    <row r="286" spans="1:10">
      <c r="A286" s="325">
        <v>14</v>
      </c>
      <c r="B286" s="455" t="s">
        <v>2392</v>
      </c>
      <c r="C286" s="455" t="s">
        <v>2397</v>
      </c>
      <c r="D286" s="325" t="s">
        <v>1937</v>
      </c>
      <c r="E286" s="324">
        <v>900215004914152</v>
      </c>
      <c r="F286" s="325">
        <v>1</v>
      </c>
      <c r="G286" s="325" t="s">
        <v>1953</v>
      </c>
      <c r="H286" s="434" t="s">
        <v>2398</v>
      </c>
      <c r="I286" s="466" t="s">
        <v>2399</v>
      </c>
      <c r="J286" s="321" t="s">
        <v>2331</v>
      </c>
    </row>
    <row r="287" spans="1:10" ht="26">
      <c r="A287" s="325"/>
      <c r="B287" s="455"/>
      <c r="C287" s="455"/>
      <c r="D287" s="325"/>
      <c r="E287" s="324"/>
      <c r="F287" s="325"/>
      <c r="G287" s="325"/>
      <c r="H287" s="434"/>
      <c r="I287" s="466" t="s">
        <v>2400</v>
      </c>
      <c r="J287" s="322"/>
    </row>
    <row r="288" spans="1:10">
      <c r="A288" s="325"/>
      <c r="B288" s="455"/>
      <c r="C288" s="455"/>
      <c r="D288" s="325"/>
      <c r="E288" s="324"/>
      <c r="F288" s="325"/>
      <c r="G288" s="325"/>
      <c r="H288" s="434"/>
      <c r="I288" s="466" t="s">
        <v>2401</v>
      </c>
      <c r="J288" s="322"/>
    </row>
    <row r="289" spans="1:10" ht="26">
      <c r="A289" s="325"/>
      <c r="B289" s="455"/>
      <c r="C289" s="455"/>
      <c r="D289" s="325"/>
      <c r="E289" s="324"/>
      <c r="F289" s="325"/>
      <c r="G289" s="325"/>
      <c r="H289" s="434"/>
      <c r="I289" s="466" t="s">
        <v>2402</v>
      </c>
      <c r="J289" s="322"/>
    </row>
    <row r="290" spans="1:10" ht="26">
      <c r="A290" s="325"/>
      <c r="B290" s="455"/>
      <c r="C290" s="455"/>
      <c r="D290" s="325"/>
      <c r="E290" s="324"/>
      <c r="F290" s="325"/>
      <c r="G290" s="325"/>
      <c r="H290" s="434"/>
      <c r="I290" s="466" t="s">
        <v>2403</v>
      </c>
      <c r="J290" s="322"/>
    </row>
    <row r="291" spans="1:10" ht="26">
      <c r="A291" s="321"/>
      <c r="B291" s="457"/>
      <c r="C291" s="457"/>
      <c r="D291" s="321"/>
      <c r="E291" s="329"/>
      <c r="F291" s="321"/>
      <c r="G291" s="321"/>
      <c r="H291" s="436"/>
      <c r="I291" s="462" t="s">
        <v>2404</v>
      </c>
      <c r="J291" s="322"/>
    </row>
    <row r="292" spans="1:10">
      <c r="A292" s="325">
        <v>15</v>
      </c>
      <c r="B292" s="463">
        <v>45760</v>
      </c>
      <c r="C292" s="455" t="s">
        <v>2405</v>
      </c>
      <c r="D292" s="325" t="s">
        <v>1943</v>
      </c>
      <c r="E292" s="324">
        <v>988004000023754</v>
      </c>
      <c r="F292" s="325">
        <v>15</v>
      </c>
      <c r="G292" s="325" t="s">
        <v>1953</v>
      </c>
      <c r="H292" s="434" t="s">
        <v>2406</v>
      </c>
      <c r="I292" s="428" t="s">
        <v>2407</v>
      </c>
      <c r="J292" s="325" t="s">
        <v>2297</v>
      </c>
    </row>
    <row r="293" spans="1:10" ht="26">
      <c r="A293" s="325"/>
      <c r="B293" s="463"/>
      <c r="C293" s="455"/>
      <c r="D293" s="325"/>
      <c r="E293" s="324"/>
      <c r="F293" s="325"/>
      <c r="G293" s="325"/>
      <c r="H293" s="434"/>
      <c r="I293" s="428" t="s">
        <v>2408</v>
      </c>
      <c r="J293" s="325"/>
    </row>
    <row r="294" spans="1:10" ht="39">
      <c r="A294" s="321"/>
      <c r="B294" s="464"/>
      <c r="C294" s="457"/>
      <c r="D294" s="321"/>
      <c r="E294" s="329"/>
      <c r="F294" s="321"/>
      <c r="G294" s="321"/>
      <c r="H294" s="436"/>
      <c r="I294" s="441" t="s">
        <v>2409</v>
      </c>
      <c r="J294" s="321"/>
    </row>
    <row r="295" spans="1:10" ht="26">
      <c r="A295" s="325">
        <v>16</v>
      </c>
      <c r="B295" s="455" t="s">
        <v>2410</v>
      </c>
      <c r="C295" s="455" t="s">
        <v>906</v>
      </c>
      <c r="D295" s="325" t="s">
        <v>1943</v>
      </c>
      <c r="E295" s="324" t="s">
        <v>1953</v>
      </c>
      <c r="F295" s="325" t="s">
        <v>1953</v>
      </c>
      <c r="G295" s="325" t="s">
        <v>1953</v>
      </c>
      <c r="H295" s="456" t="s">
        <v>2411</v>
      </c>
      <c r="I295" s="428" t="s">
        <v>2412</v>
      </c>
      <c r="J295" s="325" t="s">
        <v>2416</v>
      </c>
    </row>
    <row r="296" spans="1:10">
      <c r="A296" s="325"/>
      <c r="B296" s="455"/>
      <c r="C296" s="455"/>
      <c r="D296" s="325"/>
      <c r="E296" s="324"/>
      <c r="F296" s="325"/>
      <c r="G296" s="325"/>
      <c r="H296" s="456"/>
      <c r="I296" s="428" t="s">
        <v>2413</v>
      </c>
      <c r="J296" s="325"/>
    </row>
    <row r="297" spans="1:10">
      <c r="A297" s="325"/>
      <c r="B297" s="455"/>
      <c r="C297" s="455"/>
      <c r="D297" s="325"/>
      <c r="E297" s="324"/>
      <c r="F297" s="325"/>
      <c r="G297" s="325"/>
      <c r="H297" s="456"/>
      <c r="I297" s="428" t="s">
        <v>2414</v>
      </c>
      <c r="J297" s="325"/>
    </row>
    <row r="298" spans="1:10">
      <c r="A298" s="321"/>
      <c r="B298" s="457"/>
      <c r="C298" s="457"/>
      <c r="D298" s="321"/>
      <c r="E298" s="329"/>
      <c r="F298" s="321"/>
      <c r="G298" s="321"/>
      <c r="H298" s="458"/>
      <c r="I298" s="432" t="s">
        <v>2415</v>
      </c>
      <c r="J298" s="321"/>
    </row>
    <row r="299" spans="1:10" ht="26">
      <c r="A299" s="325">
        <v>17</v>
      </c>
      <c r="B299" s="463">
        <v>45762</v>
      </c>
      <c r="C299" s="455" t="s">
        <v>2417</v>
      </c>
      <c r="D299" s="321" t="s">
        <v>1937</v>
      </c>
      <c r="E299" s="329">
        <v>203003000601149</v>
      </c>
      <c r="F299" s="321">
        <v>6.4</v>
      </c>
      <c r="G299" s="321" t="s">
        <v>1953</v>
      </c>
      <c r="H299" s="456" t="s">
        <v>2418</v>
      </c>
      <c r="I299" s="428" t="s">
        <v>2419</v>
      </c>
      <c r="J299" s="321" t="s">
        <v>2297</v>
      </c>
    </row>
    <row r="300" spans="1:10" ht="26">
      <c r="A300" s="325"/>
      <c r="B300" s="463"/>
      <c r="C300" s="455"/>
      <c r="D300" s="322"/>
      <c r="E300" s="333"/>
      <c r="F300" s="322"/>
      <c r="G300" s="322"/>
      <c r="H300" s="456"/>
      <c r="I300" s="428" t="s">
        <v>2420</v>
      </c>
      <c r="J300" s="322"/>
    </row>
    <row r="301" spans="1:10" ht="26">
      <c r="A301" s="325"/>
      <c r="B301" s="463"/>
      <c r="C301" s="455"/>
      <c r="D301" s="322"/>
      <c r="E301" s="333"/>
      <c r="F301" s="322"/>
      <c r="G301" s="322"/>
      <c r="H301" s="456"/>
      <c r="I301" s="428" t="s">
        <v>2421</v>
      </c>
      <c r="J301" s="322"/>
    </row>
    <row r="302" spans="1:10">
      <c r="A302" s="325"/>
      <c r="B302" s="463"/>
      <c r="C302" s="455"/>
      <c r="D302" s="322"/>
      <c r="E302" s="333"/>
      <c r="F302" s="322"/>
      <c r="G302" s="322"/>
      <c r="H302" s="456"/>
      <c r="I302" s="428" t="s">
        <v>2317</v>
      </c>
      <c r="J302" s="322"/>
    </row>
    <row r="303" spans="1:10" ht="26">
      <c r="A303" s="325"/>
      <c r="B303" s="463"/>
      <c r="C303" s="455"/>
      <c r="D303" s="323"/>
      <c r="E303" s="332"/>
      <c r="F303" s="323"/>
      <c r="G303" s="323"/>
      <c r="H303" s="456"/>
      <c r="I303" s="428" t="s">
        <v>2422</v>
      </c>
      <c r="J303" s="323"/>
    </row>
    <row r="304" spans="1:10">
      <c r="A304" s="334">
        <v>18</v>
      </c>
      <c r="B304" s="433" t="s">
        <v>2424</v>
      </c>
      <c r="C304" s="433" t="s">
        <v>675</v>
      </c>
      <c r="D304" s="325" t="s">
        <v>1937</v>
      </c>
      <c r="E304" s="325" t="s">
        <v>2429</v>
      </c>
      <c r="F304" s="325" t="s">
        <v>2430</v>
      </c>
      <c r="G304" s="325" t="s">
        <v>1953</v>
      </c>
      <c r="H304" s="468" t="s">
        <v>2425</v>
      </c>
      <c r="I304" s="428" t="s">
        <v>2125</v>
      </c>
      <c r="J304" s="325" t="s">
        <v>1949</v>
      </c>
    </row>
    <row r="305" spans="1:10">
      <c r="A305" s="335"/>
      <c r="B305" s="433"/>
      <c r="C305" s="433"/>
      <c r="D305" s="325"/>
      <c r="E305" s="325"/>
      <c r="F305" s="325"/>
      <c r="G305" s="325"/>
      <c r="H305" s="468"/>
      <c r="I305" s="428" t="s">
        <v>2426</v>
      </c>
      <c r="J305" s="325"/>
    </row>
    <row r="306" spans="1:10">
      <c r="A306" s="335"/>
      <c r="B306" s="433"/>
      <c r="C306" s="433"/>
      <c r="D306" s="325"/>
      <c r="E306" s="325"/>
      <c r="F306" s="325"/>
      <c r="G306" s="325"/>
      <c r="H306" s="468"/>
      <c r="I306" s="428" t="s">
        <v>2427</v>
      </c>
      <c r="J306" s="325"/>
    </row>
    <row r="307" spans="1:10">
      <c r="A307" s="336"/>
      <c r="B307" s="435"/>
      <c r="C307" s="435"/>
      <c r="D307" s="321"/>
      <c r="E307" s="321"/>
      <c r="F307" s="321"/>
      <c r="G307" s="321"/>
      <c r="H307" s="469"/>
      <c r="I307" s="432" t="s">
        <v>2428</v>
      </c>
      <c r="J307" s="321"/>
    </row>
    <row r="308" spans="1:10" ht="38.5" customHeight="1">
      <c r="A308" s="286">
        <v>19</v>
      </c>
      <c r="B308" s="445">
        <v>45770</v>
      </c>
      <c r="C308" s="429" t="s">
        <v>2431</v>
      </c>
      <c r="D308" s="286" t="s">
        <v>2132</v>
      </c>
      <c r="E308" s="287" t="s">
        <v>2434</v>
      </c>
      <c r="F308" s="286">
        <v>5</v>
      </c>
      <c r="G308" s="286" t="s">
        <v>1953</v>
      </c>
      <c r="H308" s="428" t="s">
        <v>2432</v>
      </c>
      <c r="I308" s="428" t="s">
        <v>2433</v>
      </c>
      <c r="J308" s="286" t="s">
        <v>2297</v>
      </c>
    </row>
    <row r="309" spans="1:10" ht="34.5" customHeight="1"/>
    <row r="310" spans="1:10" ht="23.5">
      <c r="A310" s="319" t="s">
        <v>2435</v>
      </c>
      <c r="B310" s="320"/>
      <c r="C310" s="320"/>
      <c r="D310" s="320"/>
      <c r="E310" s="320"/>
      <c r="F310" s="320"/>
      <c r="G310" s="320"/>
      <c r="H310" s="320"/>
      <c r="I310" s="320"/>
      <c r="J310" s="320"/>
    </row>
    <row r="311" spans="1:10" s="279" customFormat="1">
      <c r="A311" s="243" t="s">
        <v>1925</v>
      </c>
      <c r="B311" s="254" t="s">
        <v>1926</v>
      </c>
      <c r="C311" s="243" t="s">
        <v>1927</v>
      </c>
      <c r="D311" s="243" t="s">
        <v>1928</v>
      </c>
      <c r="E311" s="298" t="s">
        <v>1929</v>
      </c>
      <c r="F311" s="243" t="s">
        <v>1930</v>
      </c>
      <c r="G311" s="243" t="s">
        <v>1931</v>
      </c>
      <c r="H311" s="243" t="s">
        <v>1932</v>
      </c>
      <c r="I311" s="243" t="s">
        <v>1933</v>
      </c>
      <c r="J311" s="243" t="s">
        <v>1934</v>
      </c>
    </row>
    <row r="312" spans="1:10" ht="39">
      <c r="A312" s="284">
        <v>1</v>
      </c>
      <c r="B312" s="431">
        <v>45781</v>
      </c>
      <c r="C312" s="438" t="s">
        <v>2436</v>
      </c>
      <c r="D312" s="284" t="s">
        <v>1937</v>
      </c>
      <c r="E312" s="285">
        <v>968000001566237</v>
      </c>
      <c r="F312" s="284">
        <v>500</v>
      </c>
      <c r="G312" s="284" t="s">
        <v>1953</v>
      </c>
      <c r="H312" s="443" t="s">
        <v>2437</v>
      </c>
      <c r="I312" s="441" t="s">
        <v>2438</v>
      </c>
      <c r="J312" s="284" t="s">
        <v>2297</v>
      </c>
    </row>
    <row r="313" spans="1:10" ht="29" customHeight="1">
      <c r="A313" s="325">
        <v>2</v>
      </c>
      <c r="B313" s="453">
        <v>45782</v>
      </c>
      <c r="C313" s="433" t="s">
        <v>2439</v>
      </c>
      <c r="D313" s="339" t="s">
        <v>2446</v>
      </c>
      <c r="E313" s="337" t="s">
        <v>2445</v>
      </c>
      <c r="F313" s="325">
        <v>40</v>
      </c>
      <c r="G313" s="325" t="s">
        <v>1953</v>
      </c>
      <c r="H313" s="468" t="s">
        <v>2440</v>
      </c>
      <c r="I313" s="428" t="s">
        <v>2441</v>
      </c>
      <c r="J313" s="325" t="s">
        <v>2447</v>
      </c>
    </row>
    <row r="314" spans="1:10" ht="26">
      <c r="A314" s="325"/>
      <c r="B314" s="453"/>
      <c r="C314" s="433"/>
      <c r="D314" s="340"/>
      <c r="E314" s="337"/>
      <c r="F314" s="325"/>
      <c r="G314" s="325"/>
      <c r="H314" s="468"/>
      <c r="I314" s="428" t="s">
        <v>2442</v>
      </c>
      <c r="J314" s="325"/>
    </row>
    <row r="315" spans="1:10" ht="26">
      <c r="A315" s="325"/>
      <c r="B315" s="453"/>
      <c r="C315" s="433"/>
      <c r="D315" s="340"/>
      <c r="E315" s="337"/>
      <c r="F315" s="325"/>
      <c r="G315" s="325"/>
      <c r="H315" s="468"/>
      <c r="I315" s="428" t="s">
        <v>2443</v>
      </c>
      <c r="J315" s="325"/>
    </row>
    <row r="316" spans="1:10" ht="26">
      <c r="A316" s="321"/>
      <c r="B316" s="454"/>
      <c r="C316" s="435"/>
      <c r="D316" s="340"/>
      <c r="E316" s="338"/>
      <c r="F316" s="321"/>
      <c r="G316" s="321"/>
      <c r="H316" s="469"/>
      <c r="I316" s="432" t="s">
        <v>2444</v>
      </c>
      <c r="J316" s="321"/>
    </row>
    <row r="317" spans="1:10" ht="26">
      <c r="A317" s="325">
        <v>3</v>
      </c>
      <c r="B317" s="453">
        <v>45782</v>
      </c>
      <c r="C317" s="433" t="s">
        <v>2448</v>
      </c>
      <c r="D317" s="325" t="s">
        <v>2454</v>
      </c>
      <c r="E317" s="324" t="s">
        <v>2453</v>
      </c>
      <c r="F317" s="325" t="s">
        <v>2455</v>
      </c>
      <c r="G317" s="325" t="s">
        <v>1953</v>
      </c>
      <c r="H317" s="468" t="s">
        <v>2449</v>
      </c>
      <c r="I317" s="428" t="s">
        <v>2450</v>
      </c>
      <c r="J317" s="325" t="s">
        <v>2297</v>
      </c>
    </row>
    <row r="318" spans="1:10" ht="26">
      <c r="A318" s="325"/>
      <c r="B318" s="453"/>
      <c r="C318" s="433"/>
      <c r="D318" s="325"/>
      <c r="E318" s="324"/>
      <c r="F318" s="325"/>
      <c r="G318" s="325"/>
      <c r="H318" s="468"/>
      <c r="I318" s="428" t="s">
        <v>2451</v>
      </c>
      <c r="J318" s="325"/>
    </row>
    <row r="319" spans="1:10">
      <c r="A319" s="321"/>
      <c r="B319" s="454"/>
      <c r="C319" s="435"/>
      <c r="D319" s="321"/>
      <c r="E319" s="329"/>
      <c r="F319" s="321"/>
      <c r="G319" s="321"/>
      <c r="H319" s="469"/>
      <c r="I319" s="432" t="s">
        <v>2452</v>
      </c>
      <c r="J319" s="321"/>
    </row>
    <row r="320" spans="1:10" ht="26">
      <c r="A320" s="325">
        <v>4</v>
      </c>
      <c r="B320" s="453">
        <v>45784</v>
      </c>
      <c r="C320" s="433" t="s">
        <v>2456</v>
      </c>
      <c r="D320" s="325" t="s">
        <v>1937</v>
      </c>
      <c r="E320" s="324">
        <v>900215004584223</v>
      </c>
      <c r="F320" s="325">
        <v>2</v>
      </c>
      <c r="G320" s="325" t="s">
        <v>1953</v>
      </c>
      <c r="H320" s="468" t="s">
        <v>2457</v>
      </c>
      <c r="I320" s="428" t="s">
        <v>2458</v>
      </c>
      <c r="J320" s="325" t="s">
        <v>2447</v>
      </c>
    </row>
    <row r="321" spans="1:10">
      <c r="A321" s="325"/>
      <c r="B321" s="453"/>
      <c r="C321" s="433"/>
      <c r="D321" s="325"/>
      <c r="E321" s="324"/>
      <c r="F321" s="325"/>
      <c r="G321" s="325"/>
      <c r="H321" s="468"/>
      <c r="I321" s="428" t="s">
        <v>2459</v>
      </c>
      <c r="J321" s="325"/>
    </row>
    <row r="322" spans="1:10" ht="39">
      <c r="A322" s="325"/>
      <c r="B322" s="453"/>
      <c r="C322" s="433"/>
      <c r="D322" s="325"/>
      <c r="E322" s="324"/>
      <c r="F322" s="325"/>
      <c r="G322" s="325"/>
      <c r="H322" s="468"/>
      <c r="I322" s="428" t="s">
        <v>2460</v>
      </c>
      <c r="J322" s="325"/>
    </row>
    <row r="323" spans="1:10">
      <c r="A323" s="321"/>
      <c r="B323" s="454"/>
      <c r="C323" s="435"/>
      <c r="D323" s="321"/>
      <c r="E323" s="329"/>
      <c r="F323" s="321"/>
      <c r="G323" s="321"/>
      <c r="H323" s="469"/>
      <c r="I323" s="432" t="s">
        <v>2461</v>
      </c>
      <c r="J323" s="321"/>
    </row>
    <row r="324" spans="1:10">
      <c r="A324" s="321">
        <v>5</v>
      </c>
      <c r="B324" s="453">
        <v>45784</v>
      </c>
      <c r="C324" s="433" t="s">
        <v>530</v>
      </c>
      <c r="D324" s="321" t="s">
        <v>1937</v>
      </c>
      <c r="E324" s="329">
        <v>988004000023651</v>
      </c>
      <c r="F324" s="321">
        <v>50</v>
      </c>
      <c r="G324" s="321" t="s">
        <v>1953</v>
      </c>
      <c r="H324" s="468" t="s">
        <v>2462</v>
      </c>
      <c r="I324" s="428" t="s">
        <v>2463</v>
      </c>
      <c r="J324" s="325" t="s">
        <v>2447</v>
      </c>
    </row>
    <row r="325" spans="1:10">
      <c r="A325" s="322"/>
      <c r="B325" s="453"/>
      <c r="C325" s="433"/>
      <c r="D325" s="322"/>
      <c r="E325" s="333"/>
      <c r="F325" s="322"/>
      <c r="G325" s="322"/>
      <c r="H325" s="468"/>
      <c r="I325" s="428" t="s">
        <v>2464</v>
      </c>
      <c r="J325" s="325"/>
    </row>
    <row r="326" spans="1:10">
      <c r="A326" s="322"/>
      <c r="B326" s="453"/>
      <c r="C326" s="433"/>
      <c r="D326" s="322"/>
      <c r="E326" s="333"/>
      <c r="F326" s="322"/>
      <c r="G326" s="322"/>
      <c r="H326" s="468"/>
      <c r="I326" s="428" t="s">
        <v>2465</v>
      </c>
      <c r="J326" s="325"/>
    </row>
    <row r="327" spans="1:10">
      <c r="A327" s="322"/>
      <c r="B327" s="454"/>
      <c r="C327" s="435"/>
      <c r="D327" s="322"/>
      <c r="E327" s="333"/>
      <c r="F327" s="322"/>
      <c r="G327" s="322"/>
      <c r="H327" s="469"/>
      <c r="I327" s="432" t="s">
        <v>2466</v>
      </c>
      <c r="J327" s="321"/>
    </row>
    <row r="328" spans="1:10" ht="52">
      <c r="A328" s="284">
        <v>6</v>
      </c>
      <c r="B328" s="438" t="s">
        <v>2467</v>
      </c>
      <c r="C328" s="438" t="s">
        <v>2468</v>
      </c>
      <c r="D328" s="284" t="s">
        <v>2454</v>
      </c>
      <c r="E328" s="285" t="s">
        <v>2471</v>
      </c>
      <c r="F328" s="284" t="s">
        <v>2472</v>
      </c>
      <c r="G328" s="284" t="s">
        <v>2473</v>
      </c>
      <c r="H328" s="443" t="s">
        <v>2469</v>
      </c>
      <c r="I328" s="432" t="s">
        <v>2470</v>
      </c>
      <c r="J328" s="284" t="s">
        <v>2416</v>
      </c>
    </row>
    <row r="329" spans="1:10" ht="26">
      <c r="A329" s="284">
        <v>7</v>
      </c>
      <c r="B329" s="438" t="s">
        <v>2474</v>
      </c>
      <c r="C329" s="438" t="s">
        <v>2475</v>
      </c>
      <c r="D329" s="284" t="s">
        <v>1943</v>
      </c>
      <c r="E329" s="285">
        <v>988004000023694</v>
      </c>
      <c r="F329" s="284">
        <v>70</v>
      </c>
      <c r="G329" s="284" t="s">
        <v>1953</v>
      </c>
      <c r="H329" s="443" t="s">
        <v>2476</v>
      </c>
      <c r="I329" s="432" t="s">
        <v>2477</v>
      </c>
      <c r="J329" s="284" t="s">
        <v>2226</v>
      </c>
    </row>
    <row r="330" spans="1:10" ht="26" customHeight="1">
      <c r="A330" s="325">
        <v>8</v>
      </c>
      <c r="B330" s="453">
        <v>45790</v>
      </c>
      <c r="C330" s="433" t="s">
        <v>2478</v>
      </c>
      <c r="D330" s="325" t="s">
        <v>1937</v>
      </c>
      <c r="E330" s="324">
        <v>203003000601149</v>
      </c>
      <c r="F330" s="325">
        <v>6</v>
      </c>
      <c r="G330" s="325" t="s">
        <v>1953</v>
      </c>
      <c r="H330" s="468" t="s">
        <v>2479</v>
      </c>
      <c r="I330" s="428" t="s">
        <v>2480</v>
      </c>
      <c r="J330" s="325" t="s">
        <v>2297</v>
      </c>
    </row>
    <row r="331" spans="1:10">
      <c r="A331" s="325"/>
      <c r="B331" s="453"/>
      <c r="C331" s="433"/>
      <c r="D331" s="325"/>
      <c r="E331" s="324"/>
      <c r="F331" s="325"/>
      <c r="G331" s="325"/>
      <c r="H331" s="468"/>
      <c r="I331" s="428" t="s">
        <v>2481</v>
      </c>
      <c r="J331" s="325"/>
    </row>
    <row r="332" spans="1:10" ht="26">
      <c r="A332" s="325"/>
      <c r="B332" s="453"/>
      <c r="C332" s="433"/>
      <c r="D332" s="325"/>
      <c r="E332" s="324"/>
      <c r="F332" s="325"/>
      <c r="G332" s="325"/>
      <c r="H332" s="468"/>
      <c r="I332" s="428" t="s">
        <v>2482</v>
      </c>
      <c r="J332" s="325"/>
    </row>
    <row r="333" spans="1:10">
      <c r="A333" s="325"/>
      <c r="B333" s="453"/>
      <c r="C333" s="433"/>
      <c r="D333" s="325"/>
      <c r="E333" s="324"/>
      <c r="F333" s="325"/>
      <c r="G333" s="325"/>
      <c r="H333" s="468"/>
      <c r="I333" s="428" t="s">
        <v>2483</v>
      </c>
      <c r="J333" s="325"/>
    </row>
    <row r="334" spans="1:10">
      <c r="A334" s="321"/>
      <c r="B334" s="454"/>
      <c r="C334" s="435"/>
      <c r="D334" s="321"/>
      <c r="E334" s="329"/>
      <c r="F334" s="321"/>
      <c r="G334" s="321"/>
      <c r="H334" s="469"/>
      <c r="I334" s="432" t="s">
        <v>2484</v>
      </c>
      <c r="J334" s="321"/>
    </row>
    <row r="335" spans="1:10" ht="26">
      <c r="A335" s="284">
        <v>9</v>
      </c>
      <c r="B335" s="438" t="s">
        <v>2485</v>
      </c>
      <c r="C335" s="438" t="s">
        <v>2423</v>
      </c>
      <c r="D335" s="284" t="s">
        <v>1943</v>
      </c>
      <c r="E335" s="301">
        <v>988004000023677</v>
      </c>
      <c r="F335" s="284">
        <v>38</v>
      </c>
      <c r="G335" s="284" t="s">
        <v>1953</v>
      </c>
      <c r="H335" s="443" t="s">
        <v>2486</v>
      </c>
      <c r="I335" s="432" t="s">
        <v>2487</v>
      </c>
      <c r="J335" s="284" t="s">
        <v>2226</v>
      </c>
    </row>
    <row r="336" spans="1:10" ht="26">
      <c r="A336" s="325">
        <v>10</v>
      </c>
      <c r="B336" s="453">
        <v>45794</v>
      </c>
      <c r="C336" s="433" t="s">
        <v>466</v>
      </c>
      <c r="D336" s="325" t="s">
        <v>1943</v>
      </c>
      <c r="E336" s="324">
        <v>900215004584436</v>
      </c>
      <c r="F336" s="325">
        <v>25</v>
      </c>
      <c r="G336" s="325" t="s">
        <v>1953</v>
      </c>
      <c r="H336" s="468" t="s">
        <v>2488</v>
      </c>
      <c r="I336" s="428" t="s">
        <v>2489</v>
      </c>
      <c r="J336" s="325" t="s">
        <v>2297</v>
      </c>
    </row>
    <row r="337" spans="1:10" ht="26">
      <c r="A337" s="325"/>
      <c r="B337" s="453"/>
      <c r="C337" s="433"/>
      <c r="D337" s="325"/>
      <c r="E337" s="324"/>
      <c r="F337" s="325"/>
      <c r="G337" s="325"/>
      <c r="H337" s="468"/>
      <c r="I337" s="428" t="s">
        <v>2490</v>
      </c>
      <c r="J337" s="325"/>
    </row>
    <row r="338" spans="1:10">
      <c r="A338" s="325"/>
      <c r="B338" s="453"/>
      <c r="C338" s="433"/>
      <c r="D338" s="325"/>
      <c r="E338" s="324"/>
      <c r="F338" s="325"/>
      <c r="G338" s="325"/>
      <c r="H338" s="468"/>
      <c r="I338" s="428" t="s">
        <v>2491</v>
      </c>
      <c r="J338" s="325"/>
    </row>
    <row r="339" spans="1:10" ht="26">
      <c r="A339" s="321"/>
      <c r="B339" s="454"/>
      <c r="C339" s="435"/>
      <c r="D339" s="321"/>
      <c r="E339" s="329"/>
      <c r="F339" s="321"/>
      <c r="G339" s="321"/>
      <c r="H339" s="469"/>
      <c r="I339" s="432" t="s">
        <v>2492</v>
      </c>
      <c r="J339" s="321"/>
    </row>
    <row r="340" spans="1:10">
      <c r="A340" s="325">
        <v>11</v>
      </c>
      <c r="B340" s="453">
        <v>45796</v>
      </c>
      <c r="C340" s="433" t="s">
        <v>2493</v>
      </c>
      <c r="D340" s="325" t="s">
        <v>2132</v>
      </c>
      <c r="E340" s="324" t="s">
        <v>1953</v>
      </c>
      <c r="F340" s="325" t="s">
        <v>2455</v>
      </c>
      <c r="G340" s="325" t="s">
        <v>1953</v>
      </c>
      <c r="H340" s="468" t="s">
        <v>2494</v>
      </c>
      <c r="I340" s="428" t="s">
        <v>2495</v>
      </c>
      <c r="J340" s="325" t="s">
        <v>2447</v>
      </c>
    </row>
    <row r="341" spans="1:10" ht="26">
      <c r="A341" s="321"/>
      <c r="B341" s="454"/>
      <c r="C341" s="435"/>
      <c r="D341" s="321"/>
      <c r="E341" s="329"/>
      <c r="F341" s="321"/>
      <c r="G341" s="321"/>
      <c r="H341" s="469"/>
      <c r="I341" s="432" t="s">
        <v>2496</v>
      </c>
      <c r="J341" s="321"/>
    </row>
    <row r="342" spans="1:10">
      <c r="A342" s="325">
        <v>12</v>
      </c>
      <c r="B342" s="433" t="s">
        <v>2497</v>
      </c>
      <c r="C342" s="433" t="s">
        <v>2498</v>
      </c>
      <c r="D342" s="325" t="s">
        <v>1943</v>
      </c>
      <c r="E342" s="324">
        <v>988004000022146</v>
      </c>
      <c r="F342" s="325">
        <v>3</v>
      </c>
      <c r="G342" s="325" t="s">
        <v>1953</v>
      </c>
      <c r="H342" s="468" t="s">
        <v>2499</v>
      </c>
      <c r="I342" s="428" t="s">
        <v>2500</v>
      </c>
      <c r="J342" s="325" t="s">
        <v>2226</v>
      </c>
    </row>
    <row r="343" spans="1:10" ht="21.5" customHeight="1">
      <c r="A343" s="321"/>
      <c r="B343" s="435"/>
      <c r="C343" s="435"/>
      <c r="D343" s="321"/>
      <c r="E343" s="329"/>
      <c r="F343" s="321"/>
      <c r="G343" s="321"/>
      <c r="H343" s="469"/>
      <c r="I343" s="432" t="s">
        <v>2501</v>
      </c>
      <c r="J343" s="321"/>
    </row>
    <row r="344" spans="1:10" ht="29" customHeight="1">
      <c r="A344" s="325">
        <v>13</v>
      </c>
      <c r="B344" s="453">
        <v>45798</v>
      </c>
      <c r="C344" s="433" t="s">
        <v>2502</v>
      </c>
      <c r="D344" s="325" t="s">
        <v>1943</v>
      </c>
      <c r="E344" s="337" t="s">
        <v>2506</v>
      </c>
      <c r="F344" s="325">
        <v>135</v>
      </c>
      <c r="G344" s="325" t="s">
        <v>1953</v>
      </c>
      <c r="H344" s="468" t="s">
        <v>2503</v>
      </c>
      <c r="I344" s="428" t="s">
        <v>2504</v>
      </c>
      <c r="J344" s="470" t="s">
        <v>2507</v>
      </c>
    </row>
    <row r="345" spans="1:10" ht="26">
      <c r="A345" s="321"/>
      <c r="B345" s="454"/>
      <c r="C345" s="435"/>
      <c r="D345" s="321"/>
      <c r="E345" s="338"/>
      <c r="F345" s="321"/>
      <c r="G345" s="321"/>
      <c r="H345" s="469"/>
      <c r="I345" s="432" t="s">
        <v>2505</v>
      </c>
      <c r="J345" s="471"/>
    </row>
    <row r="346" spans="1:10">
      <c r="A346" s="325">
        <v>14</v>
      </c>
      <c r="B346" s="433" t="s">
        <v>2508</v>
      </c>
      <c r="C346" s="433" t="s">
        <v>2509</v>
      </c>
      <c r="D346" s="325" t="s">
        <v>1943</v>
      </c>
      <c r="E346" s="324">
        <v>988004000023694</v>
      </c>
      <c r="F346" s="325">
        <v>70</v>
      </c>
      <c r="G346" s="325" t="s">
        <v>1953</v>
      </c>
      <c r="H346" s="468" t="s">
        <v>2510</v>
      </c>
      <c r="I346" s="428" t="s">
        <v>2511</v>
      </c>
      <c r="J346" s="325" t="s">
        <v>2226</v>
      </c>
    </row>
    <row r="347" spans="1:10">
      <c r="A347" s="321"/>
      <c r="B347" s="435"/>
      <c r="C347" s="435"/>
      <c r="D347" s="321"/>
      <c r="E347" s="329"/>
      <c r="F347" s="321"/>
      <c r="G347" s="321"/>
      <c r="H347" s="469"/>
      <c r="I347" s="432" t="s">
        <v>2512</v>
      </c>
      <c r="J347" s="321"/>
    </row>
    <row r="348" spans="1:10">
      <c r="A348" s="325">
        <v>15</v>
      </c>
      <c r="B348" s="453">
        <v>45804</v>
      </c>
      <c r="C348" s="433" t="s">
        <v>557</v>
      </c>
      <c r="D348" s="325" t="s">
        <v>2454</v>
      </c>
      <c r="E348" s="324">
        <v>900215004523597</v>
      </c>
      <c r="F348" s="325">
        <v>5.5</v>
      </c>
      <c r="G348" s="325" t="s">
        <v>1953</v>
      </c>
      <c r="H348" s="468" t="s">
        <v>2513</v>
      </c>
      <c r="I348" s="428" t="s">
        <v>2514</v>
      </c>
      <c r="J348" s="325" t="s">
        <v>2297</v>
      </c>
    </row>
    <row r="349" spans="1:10">
      <c r="A349" s="325"/>
      <c r="B349" s="453"/>
      <c r="C349" s="433"/>
      <c r="D349" s="325"/>
      <c r="E349" s="324"/>
      <c r="F349" s="325"/>
      <c r="G349" s="325"/>
      <c r="H349" s="468"/>
      <c r="I349" s="428" t="s">
        <v>2515</v>
      </c>
      <c r="J349" s="325"/>
    </row>
    <row r="350" spans="1:10">
      <c r="A350" s="321"/>
      <c r="B350" s="454"/>
      <c r="C350" s="435"/>
      <c r="D350" s="321"/>
      <c r="E350" s="329"/>
      <c r="F350" s="321"/>
      <c r="G350" s="321"/>
      <c r="H350" s="469"/>
      <c r="I350" s="432" t="s">
        <v>2516</v>
      </c>
      <c r="J350" s="321"/>
    </row>
    <row r="351" spans="1:10" s="309" customFormat="1" ht="25.5" customHeight="1">
      <c r="A351" s="284">
        <v>16</v>
      </c>
      <c r="B351" s="438" t="s">
        <v>2517</v>
      </c>
      <c r="C351" s="438" t="s">
        <v>2340</v>
      </c>
      <c r="D351" s="284" t="s">
        <v>1937</v>
      </c>
      <c r="E351" s="285">
        <v>900182002210214</v>
      </c>
      <c r="F351" s="284">
        <v>26</v>
      </c>
      <c r="G351" s="284">
        <v>3</v>
      </c>
      <c r="H351" s="443" t="s">
        <v>2518</v>
      </c>
      <c r="I351" s="432" t="s">
        <v>2519</v>
      </c>
      <c r="J351" s="284" t="s">
        <v>2226</v>
      </c>
    </row>
    <row r="352" spans="1:10">
      <c r="A352" s="325">
        <v>17</v>
      </c>
      <c r="B352" s="433" t="s">
        <v>2520</v>
      </c>
      <c r="C352" s="433" t="s">
        <v>2521</v>
      </c>
      <c r="D352" s="325" t="s">
        <v>2454</v>
      </c>
      <c r="E352" s="324">
        <v>900215004523587</v>
      </c>
      <c r="F352" s="325">
        <v>3</v>
      </c>
      <c r="G352" s="325" t="s">
        <v>1953</v>
      </c>
      <c r="H352" s="468" t="s">
        <v>2522</v>
      </c>
      <c r="I352" s="428" t="s">
        <v>2523</v>
      </c>
      <c r="J352" s="325" t="s">
        <v>1949</v>
      </c>
    </row>
    <row r="353" spans="1:10">
      <c r="A353" s="325"/>
      <c r="B353" s="433"/>
      <c r="C353" s="433"/>
      <c r="D353" s="325"/>
      <c r="E353" s="324"/>
      <c r="F353" s="325"/>
      <c r="G353" s="325"/>
      <c r="H353" s="468"/>
      <c r="I353" s="428" t="s">
        <v>2524</v>
      </c>
      <c r="J353" s="325"/>
    </row>
    <row r="354" spans="1:10">
      <c r="A354" s="325"/>
      <c r="B354" s="433"/>
      <c r="C354" s="433"/>
      <c r="D354" s="325"/>
      <c r="E354" s="324"/>
      <c r="F354" s="325"/>
      <c r="G354" s="325"/>
      <c r="H354" s="468"/>
      <c r="I354" s="428" t="s">
        <v>2525</v>
      </c>
      <c r="J354" s="325"/>
    </row>
    <row r="355" spans="1:10">
      <c r="A355" s="321"/>
      <c r="B355" s="435"/>
      <c r="C355" s="435"/>
      <c r="D355" s="321"/>
      <c r="E355" s="329"/>
      <c r="F355" s="321"/>
      <c r="G355" s="321"/>
      <c r="H355" s="469"/>
      <c r="I355" s="432" t="s">
        <v>2526</v>
      </c>
      <c r="J355" s="321"/>
    </row>
    <row r="356" spans="1:10" ht="26">
      <c r="A356" s="284">
        <v>18</v>
      </c>
      <c r="B356" s="438" t="s">
        <v>2527</v>
      </c>
      <c r="C356" s="438" t="s">
        <v>2528</v>
      </c>
      <c r="D356" s="284" t="s">
        <v>1943</v>
      </c>
      <c r="E356" s="285">
        <v>900215004584427</v>
      </c>
      <c r="F356" s="284">
        <v>43</v>
      </c>
      <c r="G356" s="284" t="s">
        <v>1953</v>
      </c>
      <c r="H356" s="443" t="s">
        <v>2529</v>
      </c>
      <c r="I356" s="432" t="s">
        <v>2530</v>
      </c>
      <c r="J356" s="284" t="s">
        <v>2416</v>
      </c>
    </row>
    <row r="357" spans="1:10" ht="104">
      <c r="A357" s="286">
        <v>19</v>
      </c>
      <c r="B357" s="429" t="s">
        <v>2527</v>
      </c>
      <c r="C357" s="429" t="s">
        <v>2531</v>
      </c>
      <c r="D357" s="288" t="s">
        <v>2534</v>
      </c>
      <c r="E357" s="307" t="s">
        <v>2533</v>
      </c>
      <c r="F357" s="286" t="s">
        <v>2535</v>
      </c>
      <c r="G357" s="286" t="s">
        <v>1953</v>
      </c>
      <c r="H357" s="444" t="s">
        <v>2532</v>
      </c>
      <c r="I357" s="428" t="s">
        <v>2536</v>
      </c>
      <c r="J357" s="286" t="s">
        <v>2416</v>
      </c>
    </row>
    <row r="358" spans="1:10" ht="27.5" customHeight="1"/>
    <row r="359" spans="1:10" ht="23.5">
      <c r="A359" s="319" t="s">
        <v>2567</v>
      </c>
      <c r="B359" s="320"/>
      <c r="C359" s="320"/>
      <c r="D359" s="320"/>
      <c r="E359" s="320"/>
      <c r="F359" s="320"/>
      <c r="G359" s="320"/>
      <c r="H359" s="320"/>
      <c r="I359" s="320"/>
      <c r="J359" s="320"/>
    </row>
    <row r="360" spans="1:10" s="279" customFormat="1">
      <c r="A360" s="243" t="s">
        <v>1925</v>
      </c>
      <c r="B360" s="254" t="s">
        <v>1926</v>
      </c>
      <c r="C360" s="243" t="s">
        <v>1927</v>
      </c>
      <c r="D360" s="243" t="s">
        <v>1928</v>
      </c>
      <c r="E360" s="298" t="s">
        <v>1929</v>
      </c>
      <c r="F360" s="243" t="s">
        <v>1930</v>
      </c>
      <c r="G360" s="243" t="s">
        <v>1931</v>
      </c>
      <c r="H360" s="243" t="s">
        <v>1932</v>
      </c>
      <c r="I360" s="243" t="s">
        <v>1933</v>
      </c>
      <c r="J360" s="243" t="s">
        <v>1934</v>
      </c>
    </row>
    <row r="361" spans="1:10" ht="25" customHeight="1">
      <c r="A361" s="325">
        <v>1</v>
      </c>
      <c r="B361" s="341" t="s">
        <v>2537</v>
      </c>
      <c r="C361" s="341" t="s">
        <v>2538</v>
      </c>
      <c r="D361" s="325" t="s">
        <v>1937</v>
      </c>
      <c r="E361" s="324">
        <v>900215004584422</v>
      </c>
      <c r="F361" s="325">
        <v>2</v>
      </c>
      <c r="G361" s="325" t="s">
        <v>1953</v>
      </c>
      <c r="H361" s="339" t="s">
        <v>2539</v>
      </c>
      <c r="I361" s="289" t="s">
        <v>2540</v>
      </c>
      <c r="J361" s="325" t="s">
        <v>1949</v>
      </c>
    </row>
    <row r="362" spans="1:10">
      <c r="A362" s="325"/>
      <c r="B362" s="341"/>
      <c r="C362" s="341"/>
      <c r="D362" s="325"/>
      <c r="E362" s="324"/>
      <c r="F362" s="325"/>
      <c r="G362" s="325"/>
      <c r="H362" s="340"/>
      <c r="I362" s="289" t="s">
        <v>2541</v>
      </c>
      <c r="J362" s="325"/>
    </row>
    <row r="363" spans="1:10">
      <c r="A363" s="325"/>
      <c r="B363" s="341"/>
      <c r="C363" s="341"/>
      <c r="D363" s="325"/>
      <c r="E363" s="324"/>
      <c r="F363" s="325"/>
      <c r="G363" s="325"/>
      <c r="H363" s="340"/>
      <c r="I363" s="289" t="s">
        <v>2542</v>
      </c>
      <c r="J363" s="325"/>
    </row>
    <row r="364" spans="1:10" ht="30.5" customHeight="1">
      <c r="A364" s="321"/>
      <c r="B364" s="339"/>
      <c r="C364" s="339"/>
      <c r="D364" s="321"/>
      <c r="E364" s="329"/>
      <c r="F364" s="321"/>
      <c r="G364" s="321"/>
      <c r="H364" s="340"/>
      <c r="I364" s="290" t="s">
        <v>2543</v>
      </c>
      <c r="J364" s="321"/>
    </row>
    <row r="365" spans="1:10" ht="29">
      <c r="A365" s="284">
        <v>2</v>
      </c>
      <c r="B365" s="295" t="s">
        <v>2544</v>
      </c>
      <c r="C365" s="295" t="s">
        <v>2545</v>
      </c>
      <c r="D365" s="284" t="s">
        <v>2454</v>
      </c>
      <c r="E365" s="285" t="s">
        <v>2548</v>
      </c>
      <c r="F365" s="284" t="s">
        <v>2549</v>
      </c>
      <c r="G365" s="284" t="s">
        <v>1953</v>
      </c>
      <c r="H365" s="291" t="s">
        <v>2546</v>
      </c>
      <c r="I365" s="290" t="s">
        <v>2547</v>
      </c>
      <c r="J365" s="284" t="s">
        <v>2416</v>
      </c>
    </row>
    <row r="366" spans="1:10" ht="29">
      <c r="A366" s="284">
        <v>3</v>
      </c>
      <c r="B366" s="295" t="s">
        <v>2550</v>
      </c>
      <c r="C366" s="295" t="s">
        <v>1887</v>
      </c>
      <c r="D366" s="284" t="s">
        <v>2454</v>
      </c>
      <c r="E366" s="285">
        <v>900215004959146</v>
      </c>
      <c r="F366" s="284" t="s">
        <v>2553</v>
      </c>
      <c r="G366" s="284" t="s">
        <v>1953</v>
      </c>
      <c r="H366" s="291" t="s">
        <v>2551</v>
      </c>
      <c r="I366" s="290" t="s">
        <v>2552</v>
      </c>
      <c r="J366" s="284" t="s">
        <v>2416</v>
      </c>
    </row>
    <row r="367" spans="1:10" ht="43.5">
      <c r="A367" s="284">
        <v>4</v>
      </c>
      <c r="B367" s="295" t="s">
        <v>2550</v>
      </c>
      <c r="C367" s="438" t="s">
        <v>2531</v>
      </c>
      <c r="D367" s="295" t="s">
        <v>2534</v>
      </c>
      <c r="E367" s="308" t="s">
        <v>2533</v>
      </c>
      <c r="F367" s="284" t="s">
        <v>2535</v>
      </c>
      <c r="G367" s="284" t="s">
        <v>1953</v>
      </c>
      <c r="H367" s="291" t="s">
        <v>2554</v>
      </c>
      <c r="I367" s="290" t="s">
        <v>2555</v>
      </c>
      <c r="J367" s="284" t="s">
        <v>2416</v>
      </c>
    </row>
    <row r="368" spans="1:10" s="303" customFormat="1" ht="29">
      <c r="A368" s="284">
        <v>5</v>
      </c>
      <c r="B368" s="295" t="s">
        <v>2556</v>
      </c>
      <c r="C368" s="295" t="s">
        <v>2557</v>
      </c>
      <c r="D368" s="284" t="s">
        <v>1937</v>
      </c>
      <c r="E368" s="285">
        <v>988004000023676</v>
      </c>
      <c r="F368" s="284">
        <v>40</v>
      </c>
      <c r="G368" s="284" t="s">
        <v>1953</v>
      </c>
      <c r="H368" s="295" t="s">
        <v>2558</v>
      </c>
      <c r="I368" s="295" t="s">
        <v>2559</v>
      </c>
      <c r="J368" s="284" t="s">
        <v>2226</v>
      </c>
    </row>
    <row r="369" spans="1:10" ht="29">
      <c r="A369" s="325">
        <v>6</v>
      </c>
      <c r="B369" s="341" t="s">
        <v>2560</v>
      </c>
      <c r="C369" s="341" t="s">
        <v>2561</v>
      </c>
      <c r="D369" s="325" t="s">
        <v>2454</v>
      </c>
      <c r="E369" s="324">
        <v>900215004914158</v>
      </c>
      <c r="F369" s="325">
        <v>1</v>
      </c>
      <c r="G369" s="325" t="s">
        <v>1953</v>
      </c>
      <c r="H369" s="344" t="s">
        <v>2562</v>
      </c>
      <c r="I369" s="293" t="s">
        <v>2563</v>
      </c>
      <c r="J369" s="325" t="s">
        <v>1949</v>
      </c>
    </row>
    <row r="370" spans="1:10">
      <c r="A370" s="325"/>
      <c r="B370" s="341"/>
      <c r="C370" s="341"/>
      <c r="D370" s="325"/>
      <c r="E370" s="324"/>
      <c r="F370" s="325"/>
      <c r="G370" s="325"/>
      <c r="H370" s="344"/>
      <c r="I370" s="293" t="s">
        <v>2564</v>
      </c>
      <c r="J370" s="325"/>
    </row>
    <row r="371" spans="1:10">
      <c r="A371" s="325"/>
      <c r="B371" s="341"/>
      <c r="C371" s="341"/>
      <c r="D371" s="325"/>
      <c r="E371" s="324"/>
      <c r="F371" s="325"/>
      <c r="G371" s="325"/>
      <c r="H371" s="344"/>
      <c r="I371" s="293" t="s">
        <v>2565</v>
      </c>
      <c r="J371" s="325"/>
    </row>
    <row r="372" spans="1:10">
      <c r="A372" s="321"/>
      <c r="B372" s="339"/>
      <c r="C372" s="339"/>
      <c r="D372" s="321"/>
      <c r="E372" s="329"/>
      <c r="F372" s="321"/>
      <c r="G372" s="321"/>
      <c r="H372" s="345"/>
      <c r="I372" s="290" t="s">
        <v>2566</v>
      </c>
      <c r="J372" s="321"/>
    </row>
    <row r="373" spans="1:10" s="309" customFormat="1" ht="28.5" customHeight="1">
      <c r="A373" s="284">
        <v>7</v>
      </c>
      <c r="B373" s="295" t="s">
        <v>2568</v>
      </c>
      <c r="C373" s="295" t="s">
        <v>2569</v>
      </c>
      <c r="D373" s="284" t="s">
        <v>1943</v>
      </c>
      <c r="E373" s="285">
        <v>900182002212430</v>
      </c>
      <c r="F373" s="284">
        <v>35</v>
      </c>
      <c r="G373" s="284" t="s">
        <v>1953</v>
      </c>
      <c r="H373" s="291" t="s">
        <v>2570</v>
      </c>
      <c r="I373" s="291" t="s">
        <v>2571</v>
      </c>
      <c r="J373" s="284" t="s">
        <v>2416</v>
      </c>
    </row>
    <row r="374" spans="1:10" ht="29">
      <c r="A374" s="325">
        <v>8</v>
      </c>
      <c r="B374" s="472">
        <v>45816</v>
      </c>
      <c r="C374" s="341" t="s">
        <v>2509</v>
      </c>
      <c r="D374" s="325" t="s">
        <v>1943</v>
      </c>
      <c r="E374" s="324" t="s">
        <v>1953</v>
      </c>
      <c r="F374" s="325">
        <v>150</v>
      </c>
      <c r="G374" s="325" t="s">
        <v>1953</v>
      </c>
      <c r="H374" s="344" t="s">
        <v>2572</v>
      </c>
      <c r="I374" s="293" t="s">
        <v>2573</v>
      </c>
      <c r="J374" s="325" t="s">
        <v>2447</v>
      </c>
    </row>
    <row r="375" spans="1:10">
      <c r="A375" s="325"/>
      <c r="B375" s="472"/>
      <c r="C375" s="341"/>
      <c r="D375" s="325"/>
      <c r="E375" s="324"/>
      <c r="F375" s="325"/>
      <c r="G375" s="325"/>
      <c r="H375" s="344"/>
      <c r="I375" s="293" t="s">
        <v>2574</v>
      </c>
      <c r="J375" s="325"/>
    </row>
    <row r="376" spans="1:10" ht="29">
      <c r="A376" s="325"/>
      <c r="B376" s="472"/>
      <c r="C376" s="341"/>
      <c r="D376" s="325"/>
      <c r="E376" s="324"/>
      <c r="F376" s="325"/>
      <c r="G376" s="325"/>
      <c r="H376" s="344"/>
      <c r="I376" s="293" t="s">
        <v>2575</v>
      </c>
      <c r="J376" s="325"/>
    </row>
    <row r="377" spans="1:10">
      <c r="A377" s="321"/>
      <c r="B377" s="473"/>
      <c r="C377" s="339"/>
      <c r="D377" s="321"/>
      <c r="E377" s="329"/>
      <c r="F377" s="321"/>
      <c r="G377" s="321"/>
      <c r="H377" s="345"/>
      <c r="I377" s="291" t="s">
        <v>2576</v>
      </c>
      <c r="J377" s="321"/>
    </row>
    <row r="378" spans="1:10" ht="43.5">
      <c r="A378" s="325">
        <v>9</v>
      </c>
      <c r="B378" s="341" t="s">
        <v>2577</v>
      </c>
      <c r="C378" s="341" t="s">
        <v>596</v>
      </c>
      <c r="D378" s="325" t="s">
        <v>1943</v>
      </c>
      <c r="E378" s="337" t="s">
        <v>2581</v>
      </c>
      <c r="F378" s="325">
        <v>1</v>
      </c>
      <c r="G378" s="325" t="s">
        <v>1953</v>
      </c>
      <c r="H378" s="344" t="s">
        <v>2578</v>
      </c>
      <c r="I378" s="293" t="s">
        <v>2579</v>
      </c>
      <c r="J378" s="325" t="s">
        <v>1949</v>
      </c>
    </row>
    <row r="379" spans="1:10" ht="29">
      <c r="A379" s="321"/>
      <c r="B379" s="339"/>
      <c r="C379" s="339"/>
      <c r="D379" s="321"/>
      <c r="E379" s="338"/>
      <c r="F379" s="321"/>
      <c r="G379" s="321"/>
      <c r="H379" s="345"/>
      <c r="I379" s="290" t="s">
        <v>2580</v>
      </c>
      <c r="J379" s="321"/>
    </row>
    <row r="380" spans="1:10" ht="27.5" customHeight="1">
      <c r="A380" s="304">
        <v>10</v>
      </c>
      <c r="B380" s="295" t="s">
        <v>2582</v>
      </c>
      <c r="C380" s="474" t="s">
        <v>2583</v>
      </c>
      <c r="D380" s="304" t="s">
        <v>1943</v>
      </c>
      <c r="E380" s="310">
        <v>900215004584260</v>
      </c>
      <c r="F380" s="304">
        <v>140</v>
      </c>
      <c r="G380" s="304" t="s">
        <v>1953</v>
      </c>
      <c r="H380" s="475" t="s">
        <v>2584</v>
      </c>
      <c r="I380" s="475" t="s">
        <v>2585</v>
      </c>
      <c r="J380" s="304" t="s">
        <v>2226</v>
      </c>
    </row>
    <row r="381" spans="1:10" ht="72.5">
      <c r="A381" s="284">
        <v>11</v>
      </c>
      <c r="B381" s="295" t="s">
        <v>2586</v>
      </c>
      <c r="C381" s="295" t="s">
        <v>2587</v>
      </c>
      <c r="D381" s="284" t="s">
        <v>2454</v>
      </c>
      <c r="E381" s="285" t="s">
        <v>2591</v>
      </c>
      <c r="F381" s="284">
        <v>0.8</v>
      </c>
      <c r="G381" s="284" t="s">
        <v>1953</v>
      </c>
      <c r="H381" s="291" t="s">
        <v>2588</v>
      </c>
      <c r="I381" s="290" t="s">
        <v>2590</v>
      </c>
      <c r="J381" s="284" t="s">
        <v>2416</v>
      </c>
    </row>
    <row r="382" spans="1:10" ht="55.5" customHeight="1">
      <c r="A382" s="321">
        <v>12</v>
      </c>
      <c r="B382" s="341" t="s">
        <v>2592</v>
      </c>
      <c r="C382" s="341" t="s">
        <v>2593</v>
      </c>
      <c r="D382" s="321" t="s">
        <v>2454</v>
      </c>
      <c r="E382" s="329" t="s">
        <v>2597</v>
      </c>
      <c r="F382" s="321" t="s">
        <v>2598</v>
      </c>
      <c r="G382" s="321" t="s">
        <v>1953</v>
      </c>
      <c r="H382" s="344" t="s">
        <v>2594</v>
      </c>
      <c r="I382" s="289" t="s">
        <v>2589</v>
      </c>
      <c r="J382" s="325" t="s">
        <v>2416</v>
      </c>
    </row>
    <row r="383" spans="1:10">
      <c r="A383" s="322"/>
      <c r="B383" s="341"/>
      <c r="C383" s="341"/>
      <c r="D383" s="322"/>
      <c r="E383" s="333"/>
      <c r="F383" s="322"/>
      <c r="G383" s="322"/>
      <c r="H383" s="344"/>
      <c r="I383" s="289" t="s">
        <v>2595</v>
      </c>
      <c r="J383" s="325"/>
    </row>
    <row r="384" spans="1:10" ht="29">
      <c r="A384" s="322"/>
      <c r="B384" s="339"/>
      <c r="C384" s="339"/>
      <c r="D384" s="322"/>
      <c r="E384" s="333"/>
      <c r="F384" s="322"/>
      <c r="G384" s="322"/>
      <c r="H384" s="345"/>
      <c r="I384" s="291" t="s">
        <v>2596</v>
      </c>
      <c r="J384" s="321"/>
    </row>
    <row r="385" spans="1:10" ht="55.5" customHeight="1">
      <c r="A385" s="325">
        <v>13</v>
      </c>
      <c r="B385" s="341" t="s">
        <v>2592</v>
      </c>
      <c r="C385" s="341" t="s">
        <v>2599</v>
      </c>
      <c r="D385" s="325" t="s">
        <v>2454</v>
      </c>
      <c r="E385" s="324" t="s">
        <v>2600</v>
      </c>
      <c r="F385" s="325" t="s">
        <v>2601</v>
      </c>
      <c r="G385" s="325" t="s">
        <v>1953</v>
      </c>
      <c r="H385" s="344" t="s">
        <v>2594</v>
      </c>
      <c r="I385" s="289" t="s">
        <v>2589</v>
      </c>
      <c r="J385" s="325" t="s">
        <v>2416</v>
      </c>
    </row>
    <row r="386" spans="1:10">
      <c r="A386" s="325"/>
      <c r="B386" s="341"/>
      <c r="C386" s="341"/>
      <c r="D386" s="325"/>
      <c r="E386" s="324"/>
      <c r="F386" s="325"/>
      <c r="G386" s="325"/>
      <c r="H386" s="344"/>
      <c r="I386" s="289" t="s">
        <v>2595</v>
      </c>
      <c r="J386" s="325"/>
    </row>
    <row r="387" spans="1:10" ht="29">
      <c r="A387" s="321"/>
      <c r="B387" s="339"/>
      <c r="C387" s="339"/>
      <c r="D387" s="321"/>
      <c r="E387" s="329"/>
      <c r="F387" s="321"/>
      <c r="G387" s="321"/>
      <c r="H387" s="345"/>
      <c r="I387" s="291" t="s">
        <v>2596</v>
      </c>
      <c r="J387" s="321"/>
    </row>
    <row r="388" spans="1:10" ht="29" customHeight="1">
      <c r="A388" s="325">
        <v>14</v>
      </c>
      <c r="B388" s="341" t="s">
        <v>2602</v>
      </c>
      <c r="C388" s="341" t="s">
        <v>2603</v>
      </c>
      <c r="D388" s="325" t="s">
        <v>2609</v>
      </c>
      <c r="E388" s="337" t="s">
        <v>2608</v>
      </c>
      <c r="F388" s="325" t="s">
        <v>2610</v>
      </c>
      <c r="G388" s="325" t="s">
        <v>1953</v>
      </c>
      <c r="H388" s="344" t="s">
        <v>2604</v>
      </c>
      <c r="I388" s="293" t="s">
        <v>2605</v>
      </c>
      <c r="J388" s="321" t="s">
        <v>1949</v>
      </c>
    </row>
    <row r="389" spans="1:10">
      <c r="A389" s="325"/>
      <c r="B389" s="341"/>
      <c r="C389" s="341"/>
      <c r="D389" s="325"/>
      <c r="E389" s="337"/>
      <c r="F389" s="325"/>
      <c r="G389" s="325"/>
      <c r="H389" s="344"/>
      <c r="I389" s="293" t="s">
        <v>2606</v>
      </c>
      <c r="J389" s="322"/>
    </row>
    <row r="390" spans="1:10" ht="29">
      <c r="A390" s="321"/>
      <c r="B390" s="339"/>
      <c r="C390" s="339"/>
      <c r="D390" s="321"/>
      <c r="E390" s="338"/>
      <c r="F390" s="321"/>
      <c r="G390" s="321"/>
      <c r="H390" s="345"/>
      <c r="I390" s="291" t="s">
        <v>2607</v>
      </c>
      <c r="J390" s="322"/>
    </row>
    <row r="391" spans="1:10">
      <c r="A391" s="325">
        <v>15</v>
      </c>
      <c r="B391" s="341" t="s">
        <v>2611</v>
      </c>
      <c r="C391" s="341" t="s">
        <v>2223</v>
      </c>
      <c r="D391" s="321" t="s">
        <v>1937</v>
      </c>
      <c r="E391" s="329">
        <v>988004000022689</v>
      </c>
      <c r="F391" s="321">
        <v>65</v>
      </c>
      <c r="G391" s="321" t="s">
        <v>1953</v>
      </c>
      <c r="H391" s="344" t="s">
        <v>2612</v>
      </c>
      <c r="I391" s="293" t="s">
        <v>2613</v>
      </c>
      <c r="J391" s="321" t="s">
        <v>2226</v>
      </c>
    </row>
    <row r="392" spans="1:10">
      <c r="A392" s="325"/>
      <c r="B392" s="341"/>
      <c r="C392" s="341"/>
      <c r="D392" s="322"/>
      <c r="E392" s="333"/>
      <c r="F392" s="322"/>
      <c r="G392" s="322"/>
      <c r="H392" s="344"/>
      <c r="I392" s="293" t="s">
        <v>2614</v>
      </c>
      <c r="J392" s="322"/>
    </row>
    <row r="393" spans="1:10">
      <c r="A393" s="325"/>
      <c r="B393" s="341"/>
      <c r="C393" s="341"/>
      <c r="D393" s="322"/>
      <c r="E393" s="333"/>
      <c r="F393" s="322"/>
      <c r="G393" s="322"/>
      <c r="H393" s="344"/>
      <c r="I393" s="293" t="s">
        <v>2615</v>
      </c>
      <c r="J393" s="322"/>
    </row>
    <row r="394" spans="1:10">
      <c r="A394" s="325"/>
      <c r="B394" s="341"/>
      <c r="C394" s="341"/>
      <c r="D394" s="322"/>
      <c r="E394" s="333"/>
      <c r="F394" s="322"/>
      <c r="G394" s="322"/>
      <c r="H394" s="344"/>
      <c r="I394" s="293" t="s">
        <v>2616</v>
      </c>
      <c r="J394" s="322"/>
    </row>
    <row r="395" spans="1:10">
      <c r="A395" s="325"/>
      <c r="B395" s="341"/>
      <c r="C395" s="341"/>
      <c r="D395" s="322"/>
      <c r="E395" s="333"/>
      <c r="F395" s="322"/>
      <c r="G395" s="322"/>
      <c r="H395" s="344"/>
      <c r="I395" s="293" t="s">
        <v>2617</v>
      </c>
      <c r="J395" s="322"/>
    </row>
    <row r="396" spans="1:10">
      <c r="A396" s="325"/>
      <c r="B396" s="341"/>
      <c r="C396" s="341"/>
      <c r="D396" s="322"/>
      <c r="E396" s="333"/>
      <c r="F396" s="322"/>
      <c r="G396" s="322"/>
      <c r="H396" s="344"/>
      <c r="I396" s="293" t="s">
        <v>2618</v>
      </c>
      <c r="J396" s="322"/>
    </row>
    <row r="397" spans="1:10">
      <c r="A397" s="321"/>
      <c r="B397" s="339"/>
      <c r="C397" s="339"/>
      <c r="D397" s="322"/>
      <c r="E397" s="333"/>
      <c r="F397" s="322"/>
      <c r="G397" s="322"/>
      <c r="H397" s="345"/>
      <c r="I397" s="291" t="s">
        <v>2619</v>
      </c>
      <c r="J397" s="322"/>
    </row>
    <row r="398" spans="1:10" ht="43.5">
      <c r="A398" s="299">
        <v>16</v>
      </c>
      <c r="B398" s="476">
        <v>45830</v>
      </c>
      <c r="C398" s="288" t="s">
        <v>2620</v>
      </c>
      <c r="D398" s="299" t="s">
        <v>1937</v>
      </c>
      <c r="E398" s="300">
        <v>900200000612504</v>
      </c>
      <c r="F398" s="299">
        <v>50</v>
      </c>
      <c r="G398" s="299" t="s">
        <v>1953</v>
      </c>
      <c r="H398" s="293" t="s">
        <v>2621</v>
      </c>
      <c r="I398" s="293" t="s">
        <v>2622</v>
      </c>
      <c r="J398" s="299" t="s">
        <v>1952</v>
      </c>
    </row>
    <row r="399" spans="1:10" ht="43.5">
      <c r="A399" s="286">
        <v>17</v>
      </c>
      <c r="B399" s="288" t="s">
        <v>2632</v>
      </c>
      <c r="C399" s="288" t="s">
        <v>2623</v>
      </c>
      <c r="D399" s="286">
        <v>1.4</v>
      </c>
      <c r="E399" s="287" t="s">
        <v>2631</v>
      </c>
      <c r="F399" s="286" t="s">
        <v>1953</v>
      </c>
      <c r="G399" s="286" t="s">
        <v>1953</v>
      </c>
      <c r="H399" s="293" t="s">
        <v>2624</v>
      </c>
      <c r="I399" s="293" t="s">
        <v>2625</v>
      </c>
      <c r="J399" s="286" t="s">
        <v>2297</v>
      </c>
    </row>
    <row r="400" spans="1:10" ht="41.5" customHeight="1">
      <c r="A400" s="334">
        <v>18</v>
      </c>
      <c r="B400" s="341" t="s">
        <v>2626</v>
      </c>
      <c r="C400" s="341" t="s">
        <v>1887</v>
      </c>
      <c r="D400" s="321" t="s">
        <v>2454</v>
      </c>
      <c r="E400" s="329">
        <v>900215004959146</v>
      </c>
      <c r="F400" s="321" t="s">
        <v>2633</v>
      </c>
      <c r="G400" s="321" t="s">
        <v>1953</v>
      </c>
      <c r="H400" s="344" t="s">
        <v>2627</v>
      </c>
      <c r="I400" s="289" t="s">
        <v>2628</v>
      </c>
      <c r="J400" s="286" t="s">
        <v>2416</v>
      </c>
    </row>
    <row r="401" spans="1:10">
      <c r="A401" s="335"/>
      <c r="B401" s="341"/>
      <c r="C401" s="341"/>
      <c r="D401" s="322"/>
      <c r="E401" s="333"/>
      <c r="F401" s="322"/>
      <c r="G401" s="322"/>
      <c r="H401" s="344"/>
      <c r="I401" s="289" t="s">
        <v>2629</v>
      </c>
      <c r="J401" s="286"/>
    </row>
    <row r="402" spans="1:10">
      <c r="A402" s="336"/>
      <c r="B402" s="341"/>
      <c r="C402" s="341"/>
      <c r="D402" s="323"/>
      <c r="E402" s="332"/>
      <c r="F402" s="323"/>
      <c r="G402" s="323"/>
      <c r="H402" s="344"/>
      <c r="I402" s="289" t="s">
        <v>2630</v>
      </c>
      <c r="J402" s="286"/>
    </row>
    <row r="404" spans="1:10" ht="23.5">
      <c r="A404" s="319" t="s">
        <v>2634</v>
      </c>
      <c r="B404" s="320"/>
      <c r="C404" s="320"/>
      <c r="D404" s="320"/>
      <c r="E404" s="320"/>
      <c r="F404" s="320"/>
      <c r="G404" s="320"/>
      <c r="H404" s="320"/>
      <c r="I404" s="320"/>
      <c r="J404" s="320"/>
    </row>
    <row r="405" spans="1:10" s="279" customFormat="1">
      <c r="A405" s="243" t="s">
        <v>1925</v>
      </c>
      <c r="B405" s="254" t="s">
        <v>1926</v>
      </c>
      <c r="C405" s="243" t="s">
        <v>1927</v>
      </c>
      <c r="D405" s="243" t="s">
        <v>1928</v>
      </c>
      <c r="E405" s="298" t="s">
        <v>1929</v>
      </c>
      <c r="F405" s="243" t="s">
        <v>1930</v>
      </c>
      <c r="G405" s="243" t="s">
        <v>1931</v>
      </c>
      <c r="H405" s="243" t="s">
        <v>1932</v>
      </c>
      <c r="I405" s="243" t="s">
        <v>1933</v>
      </c>
      <c r="J405" s="243" t="s">
        <v>1934</v>
      </c>
    </row>
    <row r="406" spans="1:10" ht="78">
      <c r="A406" s="325">
        <v>1</v>
      </c>
      <c r="B406" s="453">
        <v>45837</v>
      </c>
      <c r="C406" s="433" t="s">
        <v>466</v>
      </c>
      <c r="D406" s="325" t="s">
        <v>1937</v>
      </c>
      <c r="E406" s="324">
        <v>900215004584421</v>
      </c>
      <c r="F406" s="325">
        <v>25</v>
      </c>
      <c r="G406" s="325" t="s">
        <v>1953</v>
      </c>
      <c r="H406" s="428" t="s">
        <v>2635</v>
      </c>
      <c r="I406" s="434" t="s">
        <v>2637</v>
      </c>
      <c r="J406" s="325" t="s">
        <v>2297</v>
      </c>
    </row>
    <row r="407" spans="1:10" ht="39">
      <c r="A407" s="321"/>
      <c r="B407" s="454"/>
      <c r="C407" s="435"/>
      <c r="D407" s="321"/>
      <c r="E407" s="329"/>
      <c r="F407" s="321"/>
      <c r="G407" s="321"/>
      <c r="H407" s="432" t="s">
        <v>2636</v>
      </c>
      <c r="I407" s="436"/>
      <c r="J407" s="321"/>
    </row>
    <row r="408" spans="1:10" ht="26">
      <c r="A408" s="325">
        <v>2</v>
      </c>
      <c r="B408" s="433" t="s">
        <v>2645</v>
      </c>
      <c r="C408" s="433" t="s">
        <v>1980</v>
      </c>
      <c r="D408" s="325" t="s">
        <v>1937</v>
      </c>
      <c r="E408" s="324" t="s">
        <v>2644</v>
      </c>
      <c r="F408" s="325">
        <v>150</v>
      </c>
      <c r="G408" s="325" t="s">
        <v>1953</v>
      </c>
      <c r="H408" s="434" t="s">
        <v>2638</v>
      </c>
      <c r="I408" s="428" t="s">
        <v>2639</v>
      </c>
      <c r="J408" s="321" t="s">
        <v>1949</v>
      </c>
    </row>
    <row r="409" spans="1:10" ht="26">
      <c r="A409" s="325"/>
      <c r="B409" s="433"/>
      <c r="C409" s="433"/>
      <c r="D409" s="325"/>
      <c r="E409" s="324"/>
      <c r="F409" s="325"/>
      <c r="G409" s="325"/>
      <c r="H409" s="434"/>
      <c r="I409" s="428" t="s">
        <v>2640</v>
      </c>
      <c r="J409" s="322"/>
    </row>
    <row r="410" spans="1:10">
      <c r="A410" s="325"/>
      <c r="B410" s="433"/>
      <c r="C410" s="433"/>
      <c r="D410" s="325"/>
      <c r="E410" s="324"/>
      <c r="F410" s="325"/>
      <c r="G410" s="325"/>
      <c r="H410" s="434"/>
      <c r="I410" s="428" t="s">
        <v>2641</v>
      </c>
      <c r="J410" s="322"/>
    </row>
    <row r="411" spans="1:10">
      <c r="A411" s="325"/>
      <c r="B411" s="433"/>
      <c r="C411" s="433"/>
      <c r="D411" s="325"/>
      <c r="E411" s="324"/>
      <c r="F411" s="325"/>
      <c r="G411" s="325"/>
      <c r="H411" s="434"/>
      <c r="I411" s="428" t="s">
        <v>2642</v>
      </c>
      <c r="J411" s="322"/>
    </row>
    <row r="412" spans="1:10">
      <c r="A412" s="321"/>
      <c r="B412" s="435"/>
      <c r="C412" s="435"/>
      <c r="D412" s="321"/>
      <c r="E412" s="329"/>
      <c r="F412" s="321"/>
      <c r="G412" s="321"/>
      <c r="H412" s="436"/>
      <c r="I412" s="432" t="s">
        <v>2643</v>
      </c>
      <c r="J412" s="322"/>
    </row>
    <row r="413" spans="1:10" ht="91">
      <c r="A413" s="284">
        <v>3</v>
      </c>
      <c r="B413" s="438" t="s">
        <v>2646</v>
      </c>
      <c r="C413" s="438" t="s">
        <v>2647</v>
      </c>
      <c r="D413" s="284" t="s">
        <v>2454</v>
      </c>
      <c r="E413" s="285" t="s">
        <v>2548</v>
      </c>
      <c r="F413" s="284" t="s">
        <v>2651</v>
      </c>
      <c r="G413" s="284" t="s">
        <v>1953</v>
      </c>
      <c r="H413" s="432" t="s">
        <v>2648</v>
      </c>
      <c r="I413" s="432" t="s">
        <v>2649</v>
      </c>
      <c r="J413" s="284" t="s">
        <v>2416</v>
      </c>
    </row>
    <row r="414" spans="1:10">
      <c r="A414" s="325">
        <v>4</v>
      </c>
      <c r="B414" s="433" t="s">
        <v>2646</v>
      </c>
      <c r="C414" s="433" t="s">
        <v>2659</v>
      </c>
      <c r="D414" s="325" t="s">
        <v>2454</v>
      </c>
      <c r="E414" s="324" t="s">
        <v>2658</v>
      </c>
      <c r="F414" s="325" t="s">
        <v>2650</v>
      </c>
      <c r="G414" s="325" t="s">
        <v>1953</v>
      </c>
      <c r="H414" s="434" t="s">
        <v>2652</v>
      </c>
      <c r="I414" s="428" t="s">
        <v>2653</v>
      </c>
      <c r="J414" s="325" t="s">
        <v>1949</v>
      </c>
    </row>
    <row r="415" spans="1:10">
      <c r="A415" s="325"/>
      <c r="B415" s="433"/>
      <c r="C415" s="433"/>
      <c r="D415" s="325"/>
      <c r="E415" s="324"/>
      <c r="F415" s="325"/>
      <c r="G415" s="325"/>
      <c r="H415" s="434"/>
      <c r="I415" s="428" t="s">
        <v>2654</v>
      </c>
      <c r="J415" s="325"/>
    </row>
    <row r="416" spans="1:10" ht="26">
      <c r="A416" s="325"/>
      <c r="B416" s="433"/>
      <c r="C416" s="433"/>
      <c r="D416" s="325"/>
      <c r="E416" s="324"/>
      <c r="F416" s="325"/>
      <c r="G416" s="325"/>
      <c r="H416" s="434"/>
      <c r="I416" s="428" t="s">
        <v>2655</v>
      </c>
      <c r="J416" s="325"/>
    </row>
    <row r="417" spans="1:10" ht="26">
      <c r="A417" s="325"/>
      <c r="B417" s="433"/>
      <c r="C417" s="433"/>
      <c r="D417" s="325"/>
      <c r="E417" s="324"/>
      <c r="F417" s="325"/>
      <c r="G417" s="325"/>
      <c r="H417" s="434"/>
      <c r="I417" s="428" t="s">
        <v>2656</v>
      </c>
      <c r="J417" s="325"/>
    </row>
    <row r="418" spans="1:10" ht="26">
      <c r="A418" s="321"/>
      <c r="B418" s="435"/>
      <c r="C418" s="435"/>
      <c r="D418" s="321"/>
      <c r="E418" s="329"/>
      <c r="F418" s="321"/>
      <c r="G418" s="321"/>
      <c r="H418" s="436"/>
      <c r="I418" s="432" t="s">
        <v>2657</v>
      </c>
      <c r="J418" s="321"/>
    </row>
    <row r="419" spans="1:10" ht="39">
      <c r="A419" s="325">
        <v>5</v>
      </c>
      <c r="B419" s="453">
        <v>45846</v>
      </c>
      <c r="C419" s="433" t="s">
        <v>523</v>
      </c>
      <c r="D419" s="325" t="s">
        <v>1937</v>
      </c>
      <c r="E419" s="324">
        <v>988004000022672</v>
      </c>
      <c r="F419" s="325">
        <v>25</v>
      </c>
      <c r="G419" s="325" t="s">
        <v>1953</v>
      </c>
      <c r="H419" s="434" t="s">
        <v>2660</v>
      </c>
      <c r="I419" s="428" t="s">
        <v>2661</v>
      </c>
      <c r="J419" s="325" t="s">
        <v>2297</v>
      </c>
    </row>
    <row r="420" spans="1:10" ht="39">
      <c r="A420" s="325"/>
      <c r="B420" s="453"/>
      <c r="C420" s="433"/>
      <c r="D420" s="325"/>
      <c r="E420" s="324"/>
      <c r="F420" s="325"/>
      <c r="G420" s="325"/>
      <c r="H420" s="434"/>
      <c r="I420" s="428" t="s">
        <v>2662</v>
      </c>
      <c r="J420" s="325"/>
    </row>
    <row r="421" spans="1:10" ht="39">
      <c r="A421" s="321"/>
      <c r="B421" s="454"/>
      <c r="C421" s="435"/>
      <c r="D421" s="321"/>
      <c r="E421" s="329"/>
      <c r="F421" s="321"/>
      <c r="G421" s="321"/>
      <c r="H421" s="436"/>
      <c r="I421" s="432" t="s">
        <v>2663</v>
      </c>
      <c r="J421" s="321"/>
    </row>
    <row r="422" spans="1:10" ht="39">
      <c r="A422" s="325">
        <v>6</v>
      </c>
      <c r="B422" s="433" t="s">
        <v>2664</v>
      </c>
      <c r="C422" s="433" t="s">
        <v>873</v>
      </c>
      <c r="D422" s="325" t="s">
        <v>1937</v>
      </c>
      <c r="E422" s="324">
        <v>900200000611780</v>
      </c>
      <c r="F422" s="325">
        <v>30</v>
      </c>
      <c r="G422" s="325" t="s">
        <v>1953</v>
      </c>
      <c r="H422" s="434" t="s">
        <v>2665</v>
      </c>
      <c r="I422" s="428" t="s">
        <v>2666</v>
      </c>
      <c r="J422" s="325" t="s">
        <v>1949</v>
      </c>
    </row>
    <row r="423" spans="1:10" ht="26">
      <c r="A423" s="321"/>
      <c r="B423" s="435"/>
      <c r="C423" s="435"/>
      <c r="D423" s="321"/>
      <c r="E423" s="329"/>
      <c r="F423" s="321"/>
      <c r="G423" s="321"/>
      <c r="H423" s="436"/>
      <c r="I423" s="432" t="s">
        <v>2667</v>
      </c>
      <c r="J423" s="321"/>
    </row>
    <row r="424" spans="1:10" ht="26">
      <c r="A424" s="284">
        <v>7</v>
      </c>
      <c r="B424" s="438" t="s">
        <v>2668</v>
      </c>
      <c r="C424" s="438" t="s">
        <v>2671</v>
      </c>
      <c r="D424" s="284" t="s">
        <v>1943</v>
      </c>
      <c r="E424" s="285">
        <v>988004000021946</v>
      </c>
      <c r="F424" s="284">
        <v>24</v>
      </c>
      <c r="G424" s="284">
        <v>3</v>
      </c>
      <c r="H424" s="432" t="s">
        <v>2669</v>
      </c>
      <c r="I424" s="432" t="s">
        <v>2670</v>
      </c>
      <c r="J424" s="284" t="s">
        <v>2672</v>
      </c>
    </row>
    <row r="425" spans="1:10" ht="52">
      <c r="A425" s="284">
        <v>8</v>
      </c>
      <c r="B425" s="438" t="s">
        <v>2673</v>
      </c>
      <c r="C425" s="438" t="s">
        <v>2674</v>
      </c>
      <c r="D425" s="284" t="s">
        <v>2454</v>
      </c>
      <c r="E425" s="285">
        <v>775</v>
      </c>
      <c r="F425" s="284" t="s">
        <v>1976</v>
      </c>
      <c r="G425" s="284" t="s">
        <v>1953</v>
      </c>
      <c r="H425" s="432" t="s">
        <v>2675</v>
      </c>
      <c r="I425" s="432" t="s">
        <v>2676</v>
      </c>
      <c r="J425" s="284" t="s">
        <v>1949</v>
      </c>
    </row>
    <row r="426" spans="1:10" ht="26">
      <c r="A426" s="325">
        <v>9</v>
      </c>
      <c r="B426" s="453">
        <v>45856</v>
      </c>
      <c r="C426" s="433" t="s">
        <v>2677</v>
      </c>
      <c r="D426" s="325" t="s">
        <v>1937</v>
      </c>
      <c r="E426" s="324">
        <v>988004000023673</v>
      </c>
      <c r="F426" s="325">
        <v>55</v>
      </c>
      <c r="G426" s="325" t="s">
        <v>1953</v>
      </c>
      <c r="H426" s="434" t="s">
        <v>2678</v>
      </c>
      <c r="I426" s="428" t="s">
        <v>2679</v>
      </c>
      <c r="J426" s="325" t="s">
        <v>1949</v>
      </c>
    </row>
    <row r="427" spans="1:10">
      <c r="A427" s="321"/>
      <c r="B427" s="454"/>
      <c r="C427" s="435"/>
      <c r="D427" s="321"/>
      <c r="E427" s="329"/>
      <c r="F427" s="321"/>
      <c r="G427" s="321"/>
      <c r="H427" s="436"/>
      <c r="I427" s="432" t="s">
        <v>2680</v>
      </c>
      <c r="J427" s="321"/>
    </row>
    <row r="428" spans="1:10" ht="39">
      <c r="A428" s="325">
        <v>10</v>
      </c>
      <c r="B428" s="433" t="s">
        <v>2278</v>
      </c>
      <c r="C428" s="433" t="s">
        <v>2681</v>
      </c>
      <c r="D428" s="325" t="s">
        <v>1937</v>
      </c>
      <c r="E428" s="324">
        <v>97810181918755</v>
      </c>
      <c r="F428" s="325">
        <v>28</v>
      </c>
      <c r="G428" s="325" t="s">
        <v>1953</v>
      </c>
      <c r="H428" s="434" t="s">
        <v>2682</v>
      </c>
      <c r="I428" s="428" t="s">
        <v>2683</v>
      </c>
      <c r="J428" s="325" t="s">
        <v>2685</v>
      </c>
    </row>
    <row r="429" spans="1:10" ht="26">
      <c r="A429" s="321"/>
      <c r="B429" s="435"/>
      <c r="C429" s="435"/>
      <c r="D429" s="321"/>
      <c r="E429" s="329"/>
      <c r="F429" s="321"/>
      <c r="G429" s="321"/>
      <c r="H429" s="436"/>
      <c r="I429" s="432" t="s">
        <v>2684</v>
      </c>
      <c r="J429" s="321"/>
    </row>
    <row r="430" spans="1:10" ht="52">
      <c r="A430" s="325">
        <v>11</v>
      </c>
      <c r="B430" s="453">
        <v>45865</v>
      </c>
      <c r="C430" s="433" t="s">
        <v>2686</v>
      </c>
      <c r="D430" s="321" t="s">
        <v>1943</v>
      </c>
      <c r="E430" s="329">
        <v>900200000608462</v>
      </c>
      <c r="F430" s="321">
        <v>2.2000000000000002</v>
      </c>
      <c r="G430" s="321">
        <v>1.5</v>
      </c>
      <c r="H430" s="434" t="s">
        <v>2687</v>
      </c>
      <c r="I430" s="428" t="s">
        <v>2688</v>
      </c>
      <c r="J430" s="325" t="s">
        <v>2297</v>
      </c>
    </row>
    <row r="431" spans="1:10">
      <c r="A431" s="325"/>
      <c r="B431" s="453"/>
      <c r="C431" s="433"/>
      <c r="D431" s="322"/>
      <c r="E431" s="333"/>
      <c r="F431" s="322"/>
      <c r="G431" s="322"/>
      <c r="H431" s="434"/>
      <c r="I431" s="428" t="s">
        <v>2689</v>
      </c>
      <c r="J431" s="325"/>
    </row>
    <row r="432" spans="1:10" ht="26">
      <c r="A432" s="325"/>
      <c r="B432" s="453"/>
      <c r="C432" s="433"/>
      <c r="D432" s="322"/>
      <c r="E432" s="333"/>
      <c r="F432" s="322"/>
      <c r="G432" s="322"/>
      <c r="H432" s="434"/>
      <c r="I432" s="428" t="s">
        <v>2690</v>
      </c>
      <c r="J432" s="325"/>
    </row>
    <row r="433" spans="1:10">
      <c r="A433" s="321"/>
      <c r="B433" s="454"/>
      <c r="C433" s="435"/>
      <c r="D433" s="322"/>
      <c r="E433" s="333"/>
      <c r="F433" s="322"/>
      <c r="G433" s="322"/>
      <c r="H433" s="436"/>
      <c r="I433" s="432" t="s">
        <v>2691</v>
      </c>
      <c r="J433" s="321"/>
    </row>
    <row r="434" spans="1:10" ht="39">
      <c r="A434" s="325">
        <v>12</v>
      </c>
      <c r="B434" s="453">
        <v>45865</v>
      </c>
      <c r="C434" s="433" t="s">
        <v>2692</v>
      </c>
      <c r="D434" s="321" t="s">
        <v>2132</v>
      </c>
      <c r="E434" s="329" t="s">
        <v>1953</v>
      </c>
      <c r="F434" s="321" t="s">
        <v>1953</v>
      </c>
      <c r="G434" s="321" t="s">
        <v>1953</v>
      </c>
      <c r="H434" s="428" t="s">
        <v>2693</v>
      </c>
      <c r="I434" s="434" t="s">
        <v>2695</v>
      </c>
      <c r="J434" s="321" t="s">
        <v>2297</v>
      </c>
    </row>
    <row r="435" spans="1:10" ht="26">
      <c r="A435" s="325"/>
      <c r="B435" s="453"/>
      <c r="C435" s="433"/>
      <c r="D435" s="323"/>
      <c r="E435" s="332"/>
      <c r="F435" s="323"/>
      <c r="G435" s="323"/>
      <c r="H435" s="428" t="s">
        <v>2694</v>
      </c>
      <c r="I435" s="434"/>
      <c r="J435" s="323"/>
    </row>
    <row r="436" spans="1:10" ht="65">
      <c r="A436" s="284">
        <v>13</v>
      </c>
      <c r="B436" s="438" t="s">
        <v>2696</v>
      </c>
      <c r="C436" s="438" t="s">
        <v>2674</v>
      </c>
      <c r="D436" s="284" t="s">
        <v>2454</v>
      </c>
      <c r="E436" s="285">
        <v>3324</v>
      </c>
      <c r="F436" s="284" t="s">
        <v>1976</v>
      </c>
      <c r="G436" s="284" t="s">
        <v>1953</v>
      </c>
      <c r="H436" s="432" t="s">
        <v>2697</v>
      </c>
      <c r="I436" s="432" t="s">
        <v>2698</v>
      </c>
      <c r="J436" s="284" t="s">
        <v>1949</v>
      </c>
    </row>
    <row r="437" spans="1:10" ht="143">
      <c r="A437" s="286">
        <v>14</v>
      </c>
      <c r="B437" s="445">
        <v>45868</v>
      </c>
      <c r="C437" s="429" t="s">
        <v>2699</v>
      </c>
      <c r="D437" s="286" t="s">
        <v>1943</v>
      </c>
      <c r="E437" s="287">
        <v>991001003567519</v>
      </c>
      <c r="F437" s="286">
        <v>31</v>
      </c>
      <c r="G437" s="286" t="s">
        <v>1953</v>
      </c>
      <c r="H437" s="428" t="s">
        <v>2700</v>
      </c>
      <c r="I437" s="428" t="s">
        <v>2701</v>
      </c>
      <c r="J437" s="286" t="s">
        <v>2297</v>
      </c>
    </row>
    <row r="438" spans="1:10" ht="24.5" customHeight="1"/>
    <row r="439" spans="1:10" ht="21">
      <c r="A439" s="330" t="s">
        <v>2702</v>
      </c>
      <c r="B439" s="331"/>
      <c r="C439" s="331"/>
      <c r="D439" s="331"/>
      <c r="E439" s="331"/>
      <c r="F439" s="331"/>
      <c r="G439" s="331"/>
      <c r="H439" s="331"/>
      <c r="I439" s="331"/>
      <c r="J439" s="331"/>
    </row>
    <row r="440" spans="1:10" s="279" customFormat="1">
      <c r="A440" s="243" t="s">
        <v>1925</v>
      </c>
      <c r="B440" s="254" t="s">
        <v>1926</v>
      </c>
      <c r="C440" s="243" t="s">
        <v>1927</v>
      </c>
      <c r="D440" s="243" t="s">
        <v>1928</v>
      </c>
      <c r="E440" s="298" t="s">
        <v>1929</v>
      </c>
      <c r="F440" s="243" t="s">
        <v>1930</v>
      </c>
      <c r="G440" s="243" t="s">
        <v>1931</v>
      </c>
      <c r="H440" s="243" t="s">
        <v>1932</v>
      </c>
      <c r="I440" s="243" t="s">
        <v>1933</v>
      </c>
      <c r="J440" s="243" t="s">
        <v>1934</v>
      </c>
    </row>
    <row r="441" spans="1:10" ht="26">
      <c r="A441" s="325">
        <v>1</v>
      </c>
      <c r="B441" s="433" t="s">
        <v>2703</v>
      </c>
      <c r="C441" s="433" t="s">
        <v>2704</v>
      </c>
      <c r="D441" s="325" t="s">
        <v>1943</v>
      </c>
      <c r="E441" s="324">
        <v>900182002210211</v>
      </c>
      <c r="F441" s="325">
        <v>27</v>
      </c>
      <c r="G441" s="325">
        <v>3.5</v>
      </c>
      <c r="H441" s="434" t="s">
        <v>2705</v>
      </c>
      <c r="I441" s="428" t="s">
        <v>2706</v>
      </c>
      <c r="J441" s="325" t="s">
        <v>2708</v>
      </c>
    </row>
    <row r="442" spans="1:10" ht="26">
      <c r="A442" s="321"/>
      <c r="B442" s="435"/>
      <c r="C442" s="435"/>
      <c r="D442" s="321"/>
      <c r="E442" s="329"/>
      <c r="F442" s="321"/>
      <c r="G442" s="321"/>
      <c r="H442" s="436"/>
      <c r="I442" s="432" t="s">
        <v>2707</v>
      </c>
      <c r="J442" s="321"/>
    </row>
    <row r="443" spans="1:10" ht="28.5" customHeight="1">
      <c r="A443" s="286">
        <v>2</v>
      </c>
      <c r="B443" s="429" t="s">
        <v>2709</v>
      </c>
      <c r="C443" s="429" t="s">
        <v>2710</v>
      </c>
      <c r="D443" s="288" t="s">
        <v>2743</v>
      </c>
      <c r="E443" s="287" t="s">
        <v>1953</v>
      </c>
      <c r="F443" s="286" t="s">
        <v>2744</v>
      </c>
      <c r="G443" s="286" t="s">
        <v>1953</v>
      </c>
      <c r="H443" s="428" t="s">
        <v>2711</v>
      </c>
      <c r="I443" s="428" t="s">
        <v>2712</v>
      </c>
      <c r="J443" s="286" t="s">
        <v>2416</v>
      </c>
    </row>
    <row r="444" spans="1:10" ht="26">
      <c r="A444" s="304">
        <v>3</v>
      </c>
      <c r="B444" s="438" t="s">
        <v>2709</v>
      </c>
      <c r="C444" s="438" t="s">
        <v>764</v>
      </c>
      <c r="D444" s="304" t="s">
        <v>1937</v>
      </c>
      <c r="E444" s="310" t="s">
        <v>1953</v>
      </c>
      <c r="F444" s="304" t="s">
        <v>1976</v>
      </c>
      <c r="G444" s="304" t="s">
        <v>1953</v>
      </c>
      <c r="H444" s="432" t="s">
        <v>2713</v>
      </c>
      <c r="I444" s="432" t="s">
        <v>2714</v>
      </c>
      <c r="J444" s="286" t="s">
        <v>2416</v>
      </c>
    </row>
    <row r="445" spans="1:10" ht="26">
      <c r="A445" s="304">
        <v>4</v>
      </c>
      <c r="B445" s="438" t="s">
        <v>2715</v>
      </c>
      <c r="C445" s="438" t="s">
        <v>764</v>
      </c>
      <c r="D445" s="304" t="s">
        <v>1937</v>
      </c>
      <c r="E445" s="310">
        <v>988004000022621</v>
      </c>
      <c r="F445" s="304" t="s">
        <v>2745</v>
      </c>
      <c r="G445" s="304" t="s">
        <v>1953</v>
      </c>
      <c r="H445" s="432" t="s">
        <v>2716</v>
      </c>
      <c r="I445" s="432" t="s">
        <v>2717</v>
      </c>
      <c r="J445" s="286" t="s">
        <v>2416</v>
      </c>
    </row>
    <row r="446" spans="1:10" ht="26">
      <c r="A446" s="286">
        <v>5</v>
      </c>
      <c r="B446" s="429" t="s">
        <v>2718</v>
      </c>
      <c r="C446" s="429" t="s">
        <v>2719</v>
      </c>
      <c r="D446" s="286" t="s">
        <v>1943</v>
      </c>
      <c r="E446" s="287">
        <v>988004000022681</v>
      </c>
      <c r="F446" s="286" t="s">
        <v>2746</v>
      </c>
      <c r="G446" s="286" t="s">
        <v>1953</v>
      </c>
      <c r="H446" s="428" t="s">
        <v>2720</v>
      </c>
      <c r="I446" s="428" t="s">
        <v>2721</v>
      </c>
      <c r="J446" s="286" t="s">
        <v>2416</v>
      </c>
    </row>
    <row r="447" spans="1:10" ht="39">
      <c r="A447" s="325">
        <v>6</v>
      </c>
      <c r="B447" s="453">
        <v>45877</v>
      </c>
      <c r="C447" s="433" t="s">
        <v>2722</v>
      </c>
      <c r="D447" s="325" t="s">
        <v>2454</v>
      </c>
      <c r="E447" s="324">
        <v>900215004523597</v>
      </c>
      <c r="F447" s="325">
        <v>5.8</v>
      </c>
      <c r="G447" s="325" t="s">
        <v>1953</v>
      </c>
      <c r="H447" s="434" t="s">
        <v>2723</v>
      </c>
      <c r="I447" s="428" t="s">
        <v>2724</v>
      </c>
      <c r="J447" s="325" t="s">
        <v>2297</v>
      </c>
    </row>
    <row r="448" spans="1:10" ht="39">
      <c r="A448" s="325"/>
      <c r="B448" s="453"/>
      <c r="C448" s="433"/>
      <c r="D448" s="325"/>
      <c r="E448" s="324"/>
      <c r="F448" s="325"/>
      <c r="G448" s="325"/>
      <c r="H448" s="434"/>
      <c r="I448" s="428" t="s">
        <v>2725</v>
      </c>
      <c r="J448" s="325"/>
    </row>
    <row r="449" spans="1:10" ht="78">
      <c r="A449" s="321"/>
      <c r="B449" s="454"/>
      <c r="C449" s="435"/>
      <c r="D449" s="321"/>
      <c r="E449" s="329"/>
      <c r="F449" s="321"/>
      <c r="G449" s="321"/>
      <c r="H449" s="436"/>
      <c r="I449" s="432" t="s">
        <v>2726</v>
      </c>
      <c r="J449" s="321"/>
    </row>
    <row r="450" spans="1:10" ht="26">
      <c r="A450" s="325">
        <v>7</v>
      </c>
      <c r="B450" s="433" t="s">
        <v>2727</v>
      </c>
      <c r="C450" s="433" t="s">
        <v>2728</v>
      </c>
      <c r="D450" s="325" t="s">
        <v>1943</v>
      </c>
      <c r="E450" s="324">
        <v>900182002210203</v>
      </c>
      <c r="F450" s="325">
        <v>25</v>
      </c>
      <c r="G450" s="325">
        <v>2</v>
      </c>
      <c r="H450" s="468" t="s">
        <v>2729</v>
      </c>
      <c r="I450" s="428" t="s">
        <v>2730</v>
      </c>
      <c r="J450" s="325" t="s">
        <v>2226</v>
      </c>
    </row>
    <row r="451" spans="1:10" ht="26">
      <c r="A451" s="325"/>
      <c r="B451" s="433"/>
      <c r="C451" s="433"/>
      <c r="D451" s="325"/>
      <c r="E451" s="324"/>
      <c r="F451" s="325"/>
      <c r="G451" s="325"/>
      <c r="H451" s="468"/>
      <c r="I451" s="428" t="s">
        <v>2731</v>
      </c>
      <c r="J451" s="325"/>
    </row>
    <row r="452" spans="1:10" ht="26">
      <c r="A452" s="325"/>
      <c r="B452" s="433"/>
      <c r="C452" s="433"/>
      <c r="D452" s="325"/>
      <c r="E452" s="324"/>
      <c r="F452" s="325"/>
      <c r="G452" s="325"/>
      <c r="H452" s="468"/>
      <c r="I452" s="428" t="s">
        <v>2732</v>
      </c>
      <c r="J452" s="325"/>
    </row>
    <row r="453" spans="1:10">
      <c r="A453" s="325"/>
      <c r="B453" s="433"/>
      <c r="C453" s="433"/>
      <c r="D453" s="325"/>
      <c r="E453" s="324"/>
      <c r="F453" s="325"/>
      <c r="G453" s="325"/>
      <c r="H453" s="468"/>
      <c r="I453" s="428" t="s">
        <v>2733</v>
      </c>
      <c r="J453" s="325"/>
    </row>
    <row r="454" spans="1:10">
      <c r="A454" s="321"/>
      <c r="B454" s="435"/>
      <c r="C454" s="435"/>
      <c r="D454" s="321"/>
      <c r="E454" s="329"/>
      <c r="F454" s="321"/>
      <c r="G454" s="321"/>
      <c r="H454" s="469"/>
      <c r="I454" s="432" t="s">
        <v>2734</v>
      </c>
      <c r="J454" s="321"/>
    </row>
    <row r="455" spans="1:10" ht="35.5" customHeight="1">
      <c r="A455" s="284">
        <v>8</v>
      </c>
      <c r="B455" s="438" t="s">
        <v>2735</v>
      </c>
      <c r="C455" s="438" t="s">
        <v>2736</v>
      </c>
      <c r="D455" s="284" t="s">
        <v>2454</v>
      </c>
      <c r="E455" s="285">
        <v>900215004523989</v>
      </c>
      <c r="F455" s="284">
        <v>1.4</v>
      </c>
      <c r="G455" s="284" t="s">
        <v>1953</v>
      </c>
      <c r="H455" s="432" t="s">
        <v>2737</v>
      </c>
      <c r="I455" s="432" t="s">
        <v>2738</v>
      </c>
      <c r="J455" s="304"/>
    </row>
    <row r="456" spans="1:10" ht="43.5">
      <c r="A456" s="304">
        <v>9</v>
      </c>
      <c r="B456" s="438" t="s">
        <v>2739</v>
      </c>
      <c r="C456" s="438" t="s">
        <v>2740</v>
      </c>
      <c r="D456" s="284" t="s">
        <v>2977</v>
      </c>
      <c r="E456" s="308" t="s">
        <v>2976</v>
      </c>
      <c r="F456" s="284">
        <v>0.4</v>
      </c>
      <c r="G456" s="284" t="s">
        <v>1953</v>
      </c>
      <c r="H456" s="432" t="s">
        <v>2741</v>
      </c>
      <c r="I456" s="432" t="s">
        <v>2742</v>
      </c>
      <c r="J456" s="304"/>
    </row>
    <row r="457" spans="1:10" ht="26">
      <c r="A457" s="326">
        <v>10</v>
      </c>
      <c r="B457" s="477" t="s">
        <v>2747</v>
      </c>
      <c r="C457" s="478" t="s">
        <v>2748</v>
      </c>
      <c r="D457" s="321" t="s">
        <v>1943</v>
      </c>
      <c r="E457" s="324">
        <v>9880044000022110</v>
      </c>
      <c r="F457" s="325">
        <v>2.8</v>
      </c>
      <c r="G457" s="325" t="s">
        <v>1953</v>
      </c>
      <c r="H457" s="479" t="s">
        <v>2749</v>
      </c>
      <c r="I457" s="479" t="s">
        <v>2750</v>
      </c>
      <c r="J457" s="312" t="s">
        <v>2226</v>
      </c>
    </row>
    <row r="458" spans="1:10" ht="26">
      <c r="A458" s="327"/>
      <c r="B458" s="480"/>
      <c r="C458" s="481"/>
      <c r="D458" s="322"/>
      <c r="E458" s="324"/>
      <c r="F458" s="325"/>
      <c r="G458" s="325"/>
      <c r="H458" s="482"/>
      <c r="I458" s="482" t="s">
        <v>2751</v>
      </c>
      <c r="J458" s="315"/>
    </row>
    <row r="459" spans="1:10">
      <c r="A459" s="328"/>
      <c r="B459" s="483"/>
      <c r="C459" s="484"/>
      <c r="D459" s="323"/>
      <c r="E459" s="324"/>
      <c r="F459" s="325"/>
      <c r="G459" s="325"/>
      <c r="H459" s="485"/>
      <c r="I459" s="485" t="s">
        <v>2752</v>
      </c>
      <c r="J459" s="318"/>
    </row>
    <row r="460" spans="1:10">
      <c r="A460" s="326">
        <v>11</v>
      </c>
      <c r="B460" s="486">
        <v>45886</v>
      </c>
      <c r="C460" s="511" t="s">
        <v>2753</v>
      </c>
      <c r="D460" s="325" t="s">
        <v>2454</v>
      </c>
      <c r="E460" s="324">
        <v>900215004523594</v>
      </c>
      <c r="F460" s="325">
        <v>7.6</v>
      </c>
      <c r="G460" s="325" t="s">
        <v>1953</v>
      </c>
      <c r="H460" s="487" t="s">
        <v>2754</v>
      </c>
      <c r="I460" s="479" t="s">
        <v>2755</v>
      </c>
      <c r="J460" s="421" t="s">
        <v>2297</v>
      </c>
    </row>
    <row r="461" spans="1:10" ht="26">
      <c r="A461" s="327"/>
      <c r="B461" s="488"/>
      <c r="C461" s="512"/>
      <c r="D461" s="325"/>
      <c r="E461" s="324"/>
      <c r="F461" s="325"/>
      <c r="G461" s="325"/>
      <c r="H461" s="489"/>
      <c r="I461" s="482" t="s">
        <v>2756</v>
      </c>
      <c r="J461" s="422"/>
    </row>
    <row r="462" spans="1:10">
      <c r="A462" s="327"/>
      <c r="B462" s="488"/>
      <c r="C462" s="512"/>
      <c r="D462" s="325"/>
      <c r="E462" s="324"/>
      <c r="F462" s="325"/>
      <c r="G462" s="325"/>
      <c r="H462" s="489"/>
      <c r="I462" s="482" t="s">
        <v>2757</v>
      </c>
      <c r="J462" s="422"/>
    </row>
    <row r="463" spans="1:10" ht="39">
      <c r="A463" s="328"/>
      <c r="B463" s="490"/>
      <c r="C463" s="513"/>
      <c r="D463" s="325"/>
      <c r="E463" s="324"/>
      <c r="F463" s="325"/>
      <c r="G463" s="325"/>
      <c r="H463" s="491"/>
      <c r="I463" s="485" t="s">
        <v>2758</v>
      </c>
      <c r="J463" s="423"/>
    </row>
    <row r="464" spans="1:10" ht="26">
      <c r="A464" s="325">
        <v>12</v>
      </c>
      <c r="B464" s="453">
        <v>45887</v>
      </c>
      <c r="C464" s="433" t="s">
        <v>2759</v>
      </c>
      <c r="D464" s="325" t="s">
        <v>1937</v>
      </c>
      <c r="E464" s="324">
        <v>900200000610248</v>
      </c>
      <c r="F464" s="325">
        <v>15</v>
      </c>
      <c r="G464" s="325" t="s">
        <v>1953</v>
      </c>
      <c r="H464" s="433" t="s">
        <v>2760</v>
      </c>
      <c r="I464" s="428" t="s">
        <v>2929</v>
      </c>
      <c r="J464" s="325" t="s">
        <v>2297</v>
      </c>
    </row>
    <row r="465" spans="1:10" ht="26">
      <c r="A465" s="325"/>
      <c r="B465" s="453"/>
      <c r="C465" s="433"/>
      <c r="D465" s="325"/>
      <c r="E465" s="324"/>
      <c r="F465" s="325"/>
      <c r="G465" s="325"/>
      <c r="H465" s="433"/>
      <c r="I465" s="428" t="s">
        <v>2930</v>
      </c>
      <c r="J465" s="325"/>
    </row>
    <row r="466" spans="1:10" ht="26">
      <c r="A466" s="325"/>
      <c r="B466" s="453"/>
      <c r="C466" s="433"/>
      <c r="D466" s="325"/>
      <c r="E466" s="324"/>
      <c r="F466" s="325"/>
      <c r="G466" s="325"/>
      <c r="H466" s="433"/>
      <c r="I466" s="428" t="s">
        <v>2931</v>
      </c>
      <c r="J466" s="325"/>
    </row>
    <row r="467" spans="1:10" ht="26">
      <c r="A467" s="325"/>
      <c r="B467" s="453"/>
      <c r="C467" s="433"/>
      <c r="D467" s="325"/>
      <c r="E467" s="324"/>
      <c r="F467" s="325"/>
      <c r="G467" s="325"/>
      <c r="H467" s="433"/>
      <c r="I467" s="428" t="s">
        <v>2761</v>
      </c>
      <c r="J467" s="325"/>
    </row>
    <row r="468" spans="1:10">
      <c r="A468" s="348">
        <v>13</v>
      </c>
      <c r="B468" s="433" t="s">
        <v>2762</v>
      </c>
      <c r="C468" s="433" t="s">
        <v>2763</v>
      </c>
      <c r="D468" s="325" t="s">
        <v>2454</v>
      </c>
      <c r="E468" s="324" t="s">
        <v>2776</v>
      </c>
      <c r="F468" s="325" t="s">
        <v>1976</v>
      </c>
      <c r="G468" s="325" t="s">
        <v>1953</v>
      </c>
      <c r="H468" s="487" t="s">
        <v>2764</v>
      </c>
      <c r="I468" s="479" t="s">
        <v>2765</v>
      </c>
      <c r="J468" s="421" t="s">
        <v>1949</v>
      </c>
    </row>
    <row r="469" spans="1:10">
      <c r="A469" s="349"/>
      <c r="B469" s="433"/>
      <c r="C469" s="433"/>
      <c r="D469" s="325"/>
      <c r="E469" s="324"/>
      <c r="F469" s="325"/>
      <c r="G469" s="325"/>
      <c r="H469" s="489"/>
      <c r="I469" s="482" t="s">
        <v>2766</v>
      </c>
      <c r="J469" s="422"/>
    </row>
    <row r="470" spans="1:10" ht="26">
      <c r="A470" s="349"/>
      <c r="B470" s="433"/>
      <c r="C470" s="433"/>
      <c r="D470" s="325"/>
      <c r="E470" s="324"/>
      <c r="F470" s="325"/>
      <c r="G470" s="325"/>
      <c r="H470" s="489"/>
      <c r="I470" s="482" t="s">
        <v>2767</v>
      </c>
      <c r="J470" s="422"/>
    </row>
    <row r="471" spans="1:10">
      <c r="A471" s="349"/>
      <c r="B471" s="433"/>
      <c r="C471" s="433"/>
      <c r="D471" s="325"/>
      <c r="E471" s="324"/>
      <c r="F471" s="325"/>
      <c r="G471" s="325"/>
      <c r="H471" s="489"/>
      <c r="I471" s="482" t="s">
        <v>2768</v>
      </c>
      <c r="J471" s="422"/>
    </row>
    <row r="472" spans="1:10" ht="39">
      <c r="A472" s="424"/>
      <c r="B472" s="433"/>
      <c r="C472" s="433"/>
      <c r="D472" s="325"/>
      <c r="E472" s="324"/>
      <c r="F472" s="325"/>
      <c r="G472" s="325"/>
      <c r="H472" s="491"/>
      <c r="I472" s="485" t="s">
        <v>2769</v>
      </c>
      <c r="J472" s="423"/>
    </row>
    <row r="473" spans="1:10" ht="26">
      <c r="A473" s="326">
        <v>14</v>
      </c>
      <c r="B473" s="486">
        <v>45896</v>
      </c>
      <c r="C473" s="514" t="s">
        <v>2777</v>
      </c>
      <c r="D473" s="306"/>
      <c r="E473" s="311"/>
      <c r="F473" s="306"/>
      <c r="G473" s="306"/>
      <c r="H473" s="492" t="s">
        <v>2770</v>
      </c>
      <c r="I473" s="493" t="s">
        <v>2932</v>
      </c>
      <c r="J473" s="312"/>
    </row>
    <row r="474" spans="1:10" ht="26">
      <c r="A474" s="327"/>
      <c r="B474" s="488"/>
      <c r="C474" s="515"/>
      <c r="D474" s="313"/>
      <c r="E474" s="314"/>
      <c r="F474" s="313"/>
      <c r="G474" s="313"/>
      <c r="H474" s="494"/>
      <c r="I474" s="495" t="s">
        <v>2933</v>
      </c>
      <c r="J474" s="315"/>
    </row>
    <row r="475" spans="1:10" ht="39">
      <c r="A475" s="328"/>
      <c r="B475" s="490"/>
      <c r="C475" s="516"/>
      <c r="D475" s="316"/>
      <c r="E475" s="317"/>
      <c r="F475" s="316"/>
      <c r="G475" s="316"/>
      <c r="H475" s="496"/>
      <c r="I475" s="485" t="s">
        <v>2771</v>
      </c>
      <c r="J475" s="318"/>
    </row>
    <row r="476" spans="1:10" ht="39">
      <c r="A476" s="326">
        <v>15</v>
      </c>
      <c r="B476" s="486">
        <v>45895</v>
      </c>
      <c r="C476" s="477" t="s">
        <v>2772</v>
      </c>
      <c r="D476" s="306"/>
      <c r="E476" s="311"/>
      <c r="F476" s="306"/>
      <c r="G476" s="306"/>
      <c r="H476" s="492" t="s">
        <v>2773</v>
      </c>
      <c r="I476" s="493" t="s">
        <v>2934</v>
      </c>
      <c r="J476" s="312"/>
    </row>
    <row r="477" spans="1:10" ht="26">
      <c r="A477" s="327"/>
      <c r="B477" s="488"/>
      <c r="C477" s="480"/>
      <c r="D477" s="313"/>
      <c r="E477" s="314"/>
      <c r="F477" s="313"/>
      <c r="G477" s="313"/>
      <c r="H477" s="494"/>
      <c r="I477" s="495" t="s">
        <v>2935</v>
      </c>
      <c r="J477" s="315"/>
    </row>
    <row r="478" spans="1:10" ht="26">
      <c r="A478" s="327"/>
      <c r="B478" s="488"/>
      <c r="C478" s="480"/>
      <c r="D478" s="313"/>
      <c r="E478" s="314"/>
      <c r="F478" s="313"/>
      <c r="G478" s="313"/>
      <c r="H478" s="494"/>
      <c r="I478" s="495" t="s">
        <v>2936</v>
      </c>
      <c r="J478" s="315"/>
    </row>
    <row r="479" spans="1:10" ht="26">
      <c r="A479" s="327"/>
      <c r="B479" s="488"/>
      <c r="C479" s="480"/>
      <c r="D479" s="313"/>
      <c r="E479" s="314"/>
      <c r="F479" s="313"/>
      <c r="G479" s="313"/>
      <c r="H479" s="494"/>
      <c r="I479" s="495" t="s">
        <v>2937</v>
      </c>
      <c r="J479" s="315"/>
    </row>
    <row r="480" spans="1:10">
      <c r="A480" s="327"/>
      <c r="B480" s="488"/>
      <c r="C480" s="480"/>
      <c r="D480" s="313"/>
      <c r="E480" s="314"/>
      <c r="F480" s="313"/>
      <c r="G480" s="313"/>
      <c r="H480" s="494"/>
      <c r="I480" s="495" t="s">
        <v>2938</v>
      </c>
      <c r="J480" s="315"/>
    </row>
    <row r="481" spans="1:10">
      <c r="A481" s="328"/>
      <c r="B481" s="490"/>
      <c r="C481" s="483"/>
      <c r="D481" s="316"/>
      <c r="E481" s="317"/>
      <c r="F481" s="316"/>
      <c r="G481" s="316"/>
      <c r="H481" s="496"/>
      <c r="I481" s="485" t="s">
        <v>2774</v>
      </c>
      <c r="J481" s="318"/>
    </row>
    <row r="482" spans="1:10" ht="21.5" customHeight="1"/>
    <row r="483" spans="1:10" ht="23.5">
      <c r="A483" s="319" t="s">
        <v>2775</v>
      </c>
      <c r="B483" s="320"/>
      <c r="C483" s="320"/>
      <c r="D483" s="320"/>
      <c r="E483" s="320"/>
      <c r="F483" s="320"/>
      <c r="G483" s="320"/>
      <c r="H483" s="320"/>
      <c r="I483" s="320"/>
      <c r="J483" s="320"/>
    </row>
    <row r="484" spans="1:10" s="279" customFormat="1">
      <c r="A484" s="243" t="s">
        <v>1925</v>
      </c>
      <c r="B484" s="254" t="s">
        <v>1926</v>
      </c>
      <c r="C484" s="243" t="s">
        <v>1927</v>
      </c>
      <c r="D484" s="243" t="s">
        <v>1928</v>
      </c>
      <c r="E484" s="298" t="s">
        <v>1929</v>
      </c>
      <c r="F484" s="243" t="s">
        <v>1930</v>
      </c>
      <c r="G484" s="243" t="s">
        <v>1931</v>
      </c>
      <c r="H484" s="243" t="s">
        <v>1932</v>
      </c>
      <c r="I484" s="243" t="s">
        <v>1933</v>
      </c>
      <c r="J484" s="243" t="s">
        <v>1934</v>
      </c>
    </row>
    <row r="485" spans="1:10" ht="43.5">
      <c r="A485" s="325">
        <v>1</v>
      </c>
      <c r="B485" s="472">
        <v>45902</v>
      </c>
      <c r="C485" s="341" t="s">
        <v>192</v>
      </c>
      <c r="D485" s="325" t="s">
        <v>1937</v>
      </c>
      <c r="E485" s="324">
        <v>988004000022160</v>
      </c>
      <c r="F485" s="325">
        <v>15</v>
      </c>
      <c r="G485" s="325" t="s">
        <v>1953</v>
      </c>
      <c r="H485" s="341" t="s">
        <v>2778</v>
      </c>
      <c r="I485" s="293" t="s">
        <v>2779</v>
      </c>
      <c r="J485" s="325" t="s">
        <v>2297</v>
      </c>
    </row>
    <row r="486" spans="1:10" ht="29">
      <c r="A486" s="325"/>
      <c r="B486" s="472"/>
      <c r="C486" s="341"/>
      <c r="D486" s="325"/>
      <c r="E486" s="324"/>
      <c r="F486" s="325"/>
      <c r="G486" s="325"/>
      <c r="H486" s="341"/>
      <c r="I486" s="292" t="s">
        <v>2780</v>
      </c>
      <c r="J486" s="325"/>
    </row>
    <row r="487" spans="1:10">
      <c r="A487" s="321">
        <v>2</v>
      </c>
      <c r="B487" s="339" t="s">
        <v>2781</v>
      </c>
      <c r="C487" s="339" t="s">
        <v>662</v>
      </c>
      <c r="D487" s="329" t="s">
        <v>2979</v>
      </c>
      <c r="E487" s="329" t="s">
        <v>2979</v>
      </c>
      <c r="F487" s="321" t="s">
        <v>2978</v>
      </c>
      <c r="G487" s="321" t="s">
        <v>1953</v>
      </c>
      <c r="H487" s="339" t="s">
        <v>2782</v>
      </c>
      <c r="I487" s="293" t="s">
        <v>2783</v>
      </c>
      <c r="J487" s="426"/>
    </row>
    <row r="488" spans="1:10">
      <c r="A488" s="322"/>
      <c r="B488" s="340"/>
      <c r="C488" s="340"/>
      <c r="D488" s="333"/>
      <c r="E488" s="333"/>
      <c r="F488" s="322"/>
      <c r="G488" s="322"/>
      <c r="H488" s="340"/>
      <c r="I488" s="293" t="s">
        <v>2784</v>
      </c>
      <c r="J488" s="430"/>
    </row>
    <row r="489" spans="1:10">
      <c r="A489" s="322"/>
      <c r="B489" s="340"/>
      <c r="C489" s="340"/>
      <c r="D489" s="333"/>
      <c r="E489" s="333"/>
      <c r="F489" s="322"/>
      <c r="G489" s="322"/>
      <c r="H489" s="340"/>
      <c r="I489" s="293" t="s">
        <v>2785</v>
      </c>
      <c r="J489" s="430"/>
    </row>
    <row r="490" spans="1:10">
      <c r="A490" s="323"/>
      <c r="B490" s="497"/>
      <c r="C490" s="497"/>
      <c r="D490" s="332"/>
      <c r="E490" s="332"/>
      <c r="F490" s="323"/>
      <c r="G490" s="323"/>
      <c r="H490" s="497"/>
      <c r="I490" s="293" t="s">
        <v>2786</v>
      </c>
      <c r="J490" s="427"/>
    </row>
    <row r="491" spans="1:10" ht="29">
      <c r="A491" s="286">
        <v>3</v>
      </c>
      <c r="B491" s="288" t="s">
        <v>2787</v>
      </c>
      <c r="C491" s="288" t="s">
        <v>2788</v>
      </c>
      <c r="D491" s="286" t="s">
        <v>2454</v>
      </c>
      <c r="E491" s="287" t="s">
        <v>2979</v>
      </c>
      <c r="F491" s="286" t="s">
        <v>2980</v>
      </c>
      <c r="G491" s="286" t="s">
        <v>1953</v>
      </c>
      <c r="H491" s="293" t="s">
        <v>2789</v>
      </c>
      <c r="I491" s="293" t="s">
        <v>2790</v>
      </c>
      <c r="J491" s="299"/>
    </row>
    <row r="492" spans="1:10" ht="29">
      <c r="A492" s="299">
        <v>4</v>
      </c>
      <c r="B492" s="288" t="s">
        <v>2787</v>
      </c>
      <c r="C492" s="288" t="s">
        <v>2791</v>
      </c>
      <c r="D492" s="299" t="s">
        <v>2454</v>
      </c>
      <c r="E492" s="300">
        <v>900215004523993</v>
      </c>
      <c r="F492" s="299">
        <v>3.38</v>
      </c>
      <c r="G492" s="299" t="s">
        <v>1953</v>
      </c>
      <c r="H492" s="293" t="s">
        <v>2792</v>
      </c>
      <c r="I492" s="293" t="s">
        <v>2790</v>
      </c>
      <c r="J492" s="299" t="s">
        <v>2819</v>
      </c>
    </row>
    <row r="493" spans="1:10">
      <c r="A493" s="325">
        <v>5</v>
      </c>
      <c r="B493" s="472">
        <v>45907</v>
      </c>
      <c r="C493" s="341" t="s">
        <v>743</v>
      </c>
      <c r="D493" s="325" t="s">
        <v>1937</v>
      </c>
      <c r="E493" s="324">
        <v>900200000609244</v>
      </c>
      <c r="F493" s="325">
        <v>115</v>
      </c>
      <c r="G493" s="325" t="s">
        <v>1953</v>
      </c>
      <c r="H493" s="498" t="s">
        <v>2793</v>
      </c>
      <c r="I493" s="293" t="s">
        <v>2794</v>
      </c>
      <c r="J493" s="325" t="s">
        <v>2297</v>
      </c>
    </row>
    <row r="494" spans="1:10" ht="28" customHeight="1">
      <c r="A494" s="321"/>
      <c r="B494" s="473"/>
      <c r="C494" s="339"/>
      <c r="D494" s="321"/>
      <c r="E494" s="329"/>
      <c r="F494" s="321"/>
      <c r="G494" s="321"/>
      <c r="H494" s="499"/>
      <c r="I494" s="291" t="s">
        <v>2795</v>
      </c>
      <c r="J494" s="321"/>
    </row>
    <row r="495" spans="1:10" ht="43.5">
      <c r="A495" s="325">
        <v>6</v>
      </c>
      <c r="B495" s="341" t="s">
        <v>2796</v>
      </c>
      <c r="C495" s="341" t="s">
        <v>596</v>
      </c>
      <c r="D495" s="325" t="s">
        <v>1937</v>
      </c>
      <c r="E495" s="324">
        <v>988004000020355</v>
      </c>
      <c r="F495" s="325">
        <v>7</v>
      </c>
      <c r="G495" s="325" t="s">
        <v>1953</v>
      </c>
      <c r="H495" s="498" t="s">
        <v>2797</v>
      </c>
      <c r="I495" s="293" t="s">
        <v>2798</v>
      </c>
      <c r="J495" s="325" t="s">
        <v>2708</v>
      </c>
    </row>
    <row r="496" spans="1:10" ht="29.5" thickBot="1">
      <c r="A496" s="325"/>
      <c r="B496" s="341"/>
      <c r="C496" s="341"/>
      <c r="D496" s="325"/>
      <c r="E496" s="324"/>
      <c r="F496" s="325"/>
      <c r="G496" s="325"/>
      <c r="H496" s="498"/>
      <c r="I496" s="293" t="s">
        <v>2799</v>
      </c>
      <c r="J496" s="325"/>
    </row>
    <row r="497" spans="1:10" ht="29">
      <c r="A497" s="282">
        <v>7</v>
      </c>
      <c r="B497" s="500" t="s">
        <v>2800</v>
      </c>
      <c r="C497" s="501" t="s">
        <v>2801</v>
      </c>
      <c r="D497" s="325" t="s">
        <v>1943</v>
      </c>
      <c r="E497" s="324" t="s">
        <v>1953</v>
      </c>
      <c r="F497" s="325">
        <v>400</v>
      </c>
      <c r="G497" s="325" t="s">
        <v>1953</v>
      </c>
      <c r="H497" s="502" t="s">
        <v>2802</v>
      </c>
      <c r="I497" s="503" t="s">
        <v>2804</v>
      </c>
      <c r="J497" s="325" t="s">
        <v>2708</v>
      </c>
    </row>
    <row r="498" spans="1:10" ht="72.5">
      <c r="B498" s="504"/>
      <c r="C498" s="505"/>
      <c r="D498" s="325"/>
      <c r="E498" s="324"/>
      <c r="F498" s="325"/>
      <c r="G498" s="325"/>
      <c r="H498" s="503" t="s">
        <v>2803</v>
      </c>
      <c r="I498" s="506" t="s">
        <v>2805</v>
      </c>
      <c r="J498" s="325"/>
    </row>
    <row r="499" spans="1:10" ht="72.5">
      <c r="A499" s="286">
        <v>8</v>
      </c>
      <c r="B499" s="288" t="s">
        <v>2806</v>
      </c>
      <c r="C499" s="288" t="s">
        <v>2807</v>
      </c>
      <c r="D499" s="286" t="s">
        <v>2454</v>
      </c>
      <c r="E499" s="287" t="s">
        <v>1953</v>
      </c>
      <c r="F499" s="286" t="s">
        <v>1953</v>
      </c>
      <c r="G499" s="286" t="s">
        <v>1953</v>
      </c>
      <c r="H499" s="293" t="s">
        <v>2809</v>
      </c>
      <c r="I499" s="293" t="s">
        <v>2808</v>
      </c>
      <c r="J499" s="286" t="s">
        <v>2819</v>
      </c>
    </row>
    <row r="500" spans="1:10" ht="43.5">
      <c r="A500" s="284">
        <v>9</v>
      </c>
      <c r="B500" s="295" t="s">
        <v>2810</v>
      </c>
      <c r="C500" s="295" t="s">
        <v>2791</v>
      </c>
      <c r="D500" s="284" t="s">
        <v>2454</v>
      </c>
      <c r="E500" s="285">
        <v>900215004523993</v>
      </c>
      <c r="F500" s="284">
        <v>3.38</v>
      </c>
      <c r="G500" s="284" t="s">
        <v>1953</v>
      </c>
      <c r="H500" s="291" t="s">
        <v>2811</v>
      </c>
      <c r="I500" s="291" t="s">
        <v>2812</v>
      </c>
      <c r="J500" s="284" t="s">
        <v>2819</v>
      </c>
    </row>
    <row r="501" spans="1:10" ht="29">
      <c r="A501" s="325">
        <v>10</v>
      </c>
      <c r="B501" s="341" t="s">
        <v>2813</v>
      </c>
      <c r="C501" s="341" t="s">
        <v>2814</v>
      </c>
      <c r="D501" s="325" t="s">
        <v>2454</v>
      </c>
      <c r="E501" s="324" t="s">
        <v>2820</v>
      </c>
      <c r="F501" s="325">
        <v>0.3</v>
      </c>
      <c r="G501" s="325" t="s">
        <v>1953</v>
      </c>
      <c r="H501" s="344" t="s">
        <v>2815</v>
      </c>
      <c r="I501" s="293" t="s">
        <v>2816</v>
      </c>
      <c r="J501" s="325" t="s">
        <v>2819</v>
      </c>
    </row>
    <row r="502" spans="1:10" ht="29">
      <c r="A502" s="325"/>
      <c r="B502" s="341"/>
      <c r="C502" s="341"/>
      <c r="D502" s="325"/>
      <c r="E502" s="324"/>
      <c r="F502" s="325"/>
      <c r="G502" s="325"/>
      <c r="H502" s="344"/>
      <c r="I502" s="293" t="s">
        <v>2817</v>
      </c>
      <c r="J502" s="325"/>
    </row>
    <row r="503" spans="1:10">
      <c r="A503" s="325"/>
      <c r="B503" s="341"/>
      <c r="C503" s="341"/>
      <c r="D503" s="325"/>
      <c r="E503" s="324"/>
      <c r="F503" s="325"/>
      <c r="G503" s="325"/>
      <c r="H503" s="344"/>
      <c r="I503" s="293" t="s">
        <v>2818</v>
      </c>
      <c r="J503" s="325"/>
    </row>
    <row r="504" spans="1:10" ht="27.5" customHeight="1"/>
    <row r="505" spans="1:10" ht="23.5">
      <c r="A505" s="319" t="s">
        <v>2821</v>
      </c>
      <c r="B505" s="320"/>
      <c r="C505" s="320"/>
      <c r="D505" s="320"/>
      <c r="E505" s="320"/>
      <c r="F505" s="320"/>
      <c r="G505" s="320"/>
      <c r="H505" s="320"/>
      <c r="I505" s="320"/>
      <c r="J505" s="320"/>
    </row>
    <row r="506" spans="1:10" s="279" customFormat="1">
      <c r="A506" s="243" t="s">
        <v>1925</v>
      </c>
      <c r="B506" s="254" t="s">
        <v>1926</v>
      </c>
      <c r="C506" s="243" t="s">
        <v>1927</v>
      </c>
      <c r="D506" s="243" t="s">
        <v>1928</v>
      </c>
      <c r="E506" s="298" t="s">
        <v>1929</v>
      </c>
      <c r="F506" s="243" t="s">
        <v>1930</v>
      </c>
      <c r="G506" s="243" t="s">
        <v>1931</v>
      </c>
      <c r="H506" s="243" t="s">
        <v>1932</v>
      </c>
      <c r="I506" s="243" t="s">
        <v>1933</v>
      </c>
      <c r="J506" s="243" t="s">
        <v>1934</v>
      </c>
    </row>
    <row r="507" spans="1:10" ht="39" customHeight="1">
      <c r="A507" s="325">
        <v>1</v>
      </c>
      <c r="B507" s="453">
        <v>45932</v>
      </c>
      <c r="C507" s="433" t="s">
        <v>2603</v>
      </c>
      <c r="D507" s="325" t="s">
        <v>1943</v>
      </c>
      <c r="E507" s="324">
        <v>988004000022619</v>
      </c>
      <c r="F507" s="325">
        <v>3</v>
      </c>
      <c r="G507" s="325" t="s">
        <v>1953</v>
      </c>
      <c r="H507" s="433" t="s">
        <v>2823</v>
      </c>
      <c r="I507" s="428" t="s">
        <v>2826</v>
      </c>
      <c r="J507" s="507" t="s">
        <v>2825</v>
      </c>
    </row>
    <row r="508" spans="1:10" ht="26">
      <c r="A508" s="325"/>
      <c r="B508" s="453"/>
      <c r="C508" s="433"/>
      <c r="D508" s="325"/>
      <c r="E508" s="324"/>
      <c r="F508" s="325"/>
      <c r="G508" s="325"/>
      <c r="H508" s="433"/>
      <c r="I508" s="428" t="s">
        <v>2827</v>
      </c>
      <c r="J508" s="507"/>
    </row>
    <row r="509" spans="1:10" ht="26">
      <c r="A509" s="321"/>
      <c r="B509" s="454"/>
      <c r="C509" s="435"/>
      <c r="D509" s="321"/>
      <c r="E509" s="329"/>
      <c r="F509" s="321"/>
      <c r="G509" s="321"/>
      <c r="H509" s="435"/>
      <c r="I509" s="432" t="s">
        <v>2824</v>
      </c>
      <c r="J509" s="508"/>
    </row>
    <row r="510" spans="1:10" ht="65">
      <c r="A510" s="284">
        <v>2</v>
      </c>
      <c r="B510" s="431">
        <v>45935</v>
      </c>
      <c r="C510" s="438" t="s">
        <v>523</v>
      </c>
      <c r="D510" s="284" t="s">
        <v>1943</v>
      </c>
      <c r="E510" s="285" t="s">
        <v>2454</v>
      </c>
      <c r="F510" s="284">
        <v>45</v>
      </c>
      <c r="G510" s="284" t="s">
        <v>1953</v>
      </c>
      <c r="H510" s="432" t="s">
        <v>2828</v>
      </c>
      <c r="I510" s="432" t="s">
        <v>2829</v>
      </c>
      <c r="J510" s="509" t="s">
        <v>2297</v>
      </c>
    </row>
    <row r="511" spans="1:10" ht="52">
      <c r="A511" s="284">
        <v>3</v>
      </c>
      <c r="B511" s="431">
        <v>45936</v>
      </c>
      <c r="C511" s="438" t="s">
        <v>568</v>
      </c>
      <c r="D511" s="284" t="s">
        <v>1943</v>
      </c>
      <c r="E511" s="285">
        <v>900215004584423</v>
      </c>
      <c r="F511" s="284">
        <v>120</v>
      </c>
      <c r="G511" s="284" t="s">
        <v>1953</v>
      </c>
      <c r="H511" s="432" t="s">
        <v>2830</v>
      </c>
      <c r="I511" s="432" t="s">
        <v>2831</v>
      </c>
      <c r="J511" s="509" t="s">
        <v>2297</v>
      </c>
    </row>
    <row r="512" spans="1:10" ht="39">
      <c r="A512" s="286">
        <v>4</v>
      </c>
      <c r="B512" s="431">
        <v>45938</v>
      </c>
      <c r="C512" s="438" t="s">
        <v>873</v>
      </c>
      <c r="D512" s="284" t="s">
        <v>1937</v>
      </c>
      <c r="E512" s="285" t="s">
        <v>2454</v>
      </c>
      <c r="F512" s="284">
        <v>15</v>
      </c>
      <c r="G512" s="284" t="s">
        <v>1953</v>
      </c>
      <c r="H512" s="432" t="s">
        <v>2832</v>
      </c>
      <c r="I512" s="432" t="s">
        <v>2833</v>
      </c>
      <c r="J512" s="509" t="s">
        <v>2297</v>
      </c>
    </row>
    <row r="513" spans="1:10" ht="26">
      <c r="A513" s="321">
        <v>5</v>
      </c>
      <c r="B513" s="433" t="s">
        <v>2834</v>
      </c>
      <c r="C513" s="433" t="s">
        <v>2423</v>
      </c>
      <c r="D513" s="325" t="s">
        <v>1943</v>
      </c>
      <c r="E513" s="324" t="s">
        <v>2454</v>
      </c>
      <c r="F513" s="325">
        <v>45</v>
      </c>
      <c r="G513" s="325" t="s">
        <v>1953</v>
      </c>
      <c r="H513" s="433" t="s">
        <v>2835</v>
      </c>
      <c r="I513" s="428" t="s">
        <v>2837</v>
      </c>
      <c r="J513" s="507" t="s">
        <v>2297</v>
      </c>
    </row>
    <row r="514" spans="1:10" ht="28.5" customHeight="1">
      <c r="A514" s="322"/>
      <c r="B514" s="435"/>
      <c r="C514" s="435"/>
      <c r="D514" s="321"/>
      <c r="E514" s="329"/>
      <c r="F514" s="321"/>
      <c r="G514" s="321"/>
      <c r="H514" s="435"/>
      <c r="I514" s="432" t="s">
        <v>2836</v>
      </c>
      <c r="J514" s="508"/>
    </row>
    <row r="515" spans="1:10">
      <c r="A515" s="321">
        <v>6</v>
      </c>
      <c r="B515" s="435" t="s">
        <v>2838</v>
      </c>
      <c r="C515" s="435" t="s">
        <v>2839</v>
      </c>
      <c r="D515" s="321" t="s">
        <v>2454</v>
      </c>
      <c r="E515" s="329" t="s">
        <v>2843</v>
      </c>
      <c r="F515" s="321">
        <v>3</v>
      </c>
      <c r="G515" s="321" t="s">
        <v>1953</v>
      </c>
      <c r="H515" s="434" t="s">
        <v>2840</v>
      </c>
      <c r="I515" s="428" t="s">
        <v>2841</v>
      </c>
      <c r="J515" s="325" t="s">
        <v>2819</v>
      </c>
    </row>
    <row r="516" spans="1:10">
      <c r="A516" s="322"/>
      <c r="B516" s="510"/>
      <c r="C516" s="510"/>
      <c r="D516" s="322"/>
      <c r="E516" s="333"/>
      <c r="F516" s="322"/>
      <c r="G516" s="322"/>
      <c r="H516" s="436"/>
      <c r="I516" s="432" t="s">
        <v>2842</v>
      </c>
      <c r="J516" s="321"/>
    </row>
    <row r="517" spans="1:10" ht="39">
      <c r="A517" s="325">
        <v>7</v>
      </c>
      <c r="B517" s="433" t="s">
        <v>2844</v>
      </c>
      <c r="C517" s="433" t="s">
        <v>2845</v>
      </c>
      <c r="D517" s="325" t="s">
        <v>1943</v>
      </c>
      <c r="E517" s="324">
        <v>98004000023705</v>
      </c>
      <c r="F517" s="325">
        <v>9</v>
      </c>
      <c r="G517" s="325">
        <v>3</v>
      </c>
      <c r="H517" s="433" t="s">
        <v>2846</v>
      </c>
      <c r="I517" s="428" t="s">
        <v>2847</v>
      </c>
      <c r="J517" s="325" t="s">
        <v>2331</v>
      </c>
    </row>
    <row r="518" spans="1:10" ht="26">
      <c r="A518" s="321"/>
      <c r="B518" s="435"/>
      <c r="C518" s="435"/>
      <c r="D518" s="321"/>
      <c r="E518" s="329"/>
      <c r="F518" s="321"/>
      <c r="G518" s="321"/>
      <c r="H518" s="435"/>
      <c r="I518" s="432" t="s">
        <v>2848</v>
      </c>
      <c r="J518" s="321"/>
    </row>
    <row r="519" spans="1:10" ht="78">
      <c r="A519" s="284">
        <v>8</v>
      </c>
      <c r="B519" s="438" t="s">
        <v>2849</v>
      </c>
      <c r="C519" s="438" t="s">
        <v>2850</v>
      </c>
      <c r="D519" s="284" t="s">
        <v>2454</v>
      </c>
      <c r="E519" s="285" t="s">
        <v>2454</v>
      </c>
      <c r="F519" s="284" t="s">
        <v>2854</v>
      </c>
      <c r="G519" s="284" t="s">
        <v>1953</v>
      </c>
      <c r="H519" s="432" t="s">
        <v>2852</v>
      </c>
      <c r="I519" s="432" t="s">
        <v>2853</v>
      </c>
      <c r="J519" s="284" t="s">
        <v>2819</v>
      </c>
    </row>
    <row r="520" spans="1:10" ht="65">
      <c r="A520" s="284">
        <v>7</v>
      </c>
      <c r="B520" s="438" t="s">
        <v>2849</v>
      </c>
      <c r="C520" s="438" t="s">
        <v>2856</v>
      </c>
      <c r="D520" s="284" t="s">
        <v>2454</v>
      </c>
      <c r="E520" s="285" t="s">
        <v>2454</v>
      </c>
      <c r="F520" s="284" t="s">
        <v>2858</v>
      </c>
      <c r="G520" s="284" t="s">
        <v>1953</v>
      </c>
      <c r="H520" s="432" t="s">
        <v>2855</v>
      </c>
      <c r="I520" s="432" t="s">
        <v>2857</v>
      </c>
      <c r="J520" s="284" t="s">
        <v>2819</v>
      </c>
    </row>
    <row r="521" spans="1:10" ht="26">
      <c r="A521" s="286">
        <v>8</v>
      </c>
      <c r="B521" s="429" t="s">
        <v>2849</v>
      </c>
      <c r="C521" s="429" t="s">
        <v>456</v>
      </c>
      <c r="D521" s="286" t="s">
        <v>2454</v>
      </c>
      <c r="E521" s="287" t="s">
        <v>2454</v>
      </c>
      <c r="F521" s="286" t="s">
        <v>2861</v>
      </c>
      <c r="G521" s="286" t="s">
        <v>1953</v>
      </c>
      <c r="H521" s="428" t="s">
        <v>2859</v>
      </c>
      <c r="I521" s="444" t="s">
        <v>2860</v>
      </c>
      <c r="J521" s="286" t="s">
        <v>2819</v>
      </c>
    </row>
    <row r="522" spans="1:10" s="309" customFormat="1" ht="26" customHeight="1">
      <c r="A522" s="284">
        <v>9</v>
      </c>
      <c r="B522" s="438" t="s">
        <v>2862</v>
      </c>
      <c r="C522" s="438" t="s">
        <v>2839</v>
      </c>
      <c r="D522" s="284" t="s">
        <v>2454</v>
      </c>
      <c r="E522" s="285" t="s">
        <v>2454</v>
      </c>
      <c r="F522" s="284" t="s">
        <v>2864</v>
      </c>
      <c r="G522" s="284" t="s">
        <v>1953</v>
      </c>
      <c r="H522" s="432" t="s">
        <v>2863</v>
      </c>
      <c r="I522" s="432" t="s">
        <v>2851</v>
      </c>
      <c r="J522" s="284" t="s">
        <v>2819</v>
      </c>
    </row>
    <row r="523" spans="1:10" ht="39">
      <c r="A523" s="286">
        <v>10</v>
      </c>
      <c r="B523" s="429" t="s">
        <v>2865</v>
      </c>
      <c r="C523" s="429" t="s">
        <v>502</v>
      </c>
      <c r="D523" s="286" t="s">
        <v>1937</v>
      </c>
      <c r="E523" s="285" t="s">
        <v>2454</v>
      </c>
      <c r="F523" s="286">
        <v>65</v>
      </c>
      <c r="G523" s="286" t="s">
        <v>1953</v>
      </c>
      <c r="H523" s="428" t="s">
        <v>2866</v>
      </c>
      <c r="I523" s="428" t="s">
        <v>2867</v>
      </c>
      <c r="J523" s="286" t="s">
        <v>2875</v>
      </c>
    </row>
    <row r="524" spans="1:10" ht="39">
      <c r="A524" s="286">
        <v>11</v>
      </c>
      <c r="B524" s="429" t="s">
        <v>2868</v>
      </c>
      <c r="C524" s="429" t="s">
        <v>815</v>
      </c>
      <c r="D524" s="286" t="s">
        <v>1937</v>
      </c>
      <c r="E524" s="287">
        <v>900200000612586</v>
      </c>
      <c r="F524" s="286">
        <v>13</v>
      </c>
      <c r="G524" s="286" t="s">
        <v>1953</v>
      </c>
      <c r="H524" s="428" t="s">
        <v>2869</v>
      </c>
      <c r="I524" s="428" t="s">
        <v>2870</v>
      </c>
      <c r="J524" s="286" t="s">
        <v>2875</v>
      </c>
    </row>
    <row r="525" spans="1:10" ht="39">
      <c r="A525" s="284">
        <v>12</v>
      </c>
      <c r="B525" s="438" t="s">
        <v>2871</v>
      </c>
      <c r="C525" s="438" t="s">
        <v>466</v>
      </c>
      <c r="D525" s="284" t="s">
        <v>2454</v>
      </c>
      <c r="E525" s="285" t="s">
        <v>2454</v>
      </c>
      <c r="F525" s="284" t="s">
        <v>2874</v>
      </c>
      <c r="G525" s="284" t="s">
        <v>1953</v>
      </c>
      <c r="H525" s="432" t="s">
        <v>2872</v>
      </c>
      <c r="I525" s="432" t="s">
        <v>2873</v>
      </c>
      <c r="J525" s="284" t="s">
        <v>2819</v>
      </c>
    </row>
    <row r="526" spans="1:10" ht="52">
      <c r="A526" s="286">
        <v>13</v>
      </c>
      <c r="B526" s="429" t="s">
        <v>2876</v>
      </c>
      <c r="C526" s="429" t="s">
        <v>2877</v>
      </c>
      <c r="D526" s="286" t="s">
        <v>2454</v>
      </c>
      <c r="E526" s="287" t="s">
        <v>2454</v>
      </c>
      <c r="F526" s="286" t="s">
        <v>2880</v>
      </c>
      <c r="G526" s="286" t="s">
        <v>1953</v>
      </c>
      <c r="H526" s="428" t="s">
        <v>2878</v>
      </c>
      <c r="I526" s="428" t="s">
        <v>2879</v>
      </c>
      <c r="J526" s="286" t="s">
        <v>2819</v>
      </c>
    </row>
    <row r="527" spans="1:10" ht="26">
      <c r="A527" s="284">
        <v>14</v>
      </c>
      <c r="B527" s="438" t="s">
        <v>2868</v>
      </c>
      <c r="C527" s="438" t="s">
        <v>848</v>
      </c>
      <c r="D527" s="284" t="s">
        <v>1937</v>
      </c>
      <c r="E527" s="285" t="s">
        <v>2454</v>
      </c>
      <c r="F527" s="284">
        <v>50</v>
      </c>
      <c r="G527" s="284" t="s">
        <v>1953</v>
      </c>
      <c r="H527" s="432" t="s">
        <v>2881</v>
      </c>
      <c r="I527" s="432" t="s">
        <v>2882</v>
      </c>
      <c r="J527" s="284" t="s">
        <v>2825</v>
      </c>
    </row>
    <row r="528" spans="1:10" ht="52">
      <c r="A528" s="284">
        <v>15</v>
      </c>
      <c r="B528" s="438" t="s">
        <v>2883</v>
      </c>
      <c r="C528" s="438" t="s">
        <v>456</v>
      </c>
      <c r="D528" s="284" t="s">
        <v>2454</v>
      </c>
      <c r="E528" s="285" t="s">
        <v>2454</v>
      </c>
      <c r="F528" s="284">
        <v>2.2999999999999998</v>
      </c>
      <c r="G528" s="284" t="s">
        <v>1953</v>
      </c>
      <c r="H528" s="432" t="s">
        <v>2884</v>
      </c>
      <c r="I528" s="432" t="s">
        <v>2885</v>
      </c>
      <c r="J528" s="284" t="s">
        <v>2819</v>
      </c>
    </row>
    <row r="529" spans="1:10" ht="39">
      <c r="A529" s="284">
        <v>16</v>
      </c>
      <c r="B529" s="438" t="s">
        <v>2883</v>
      </c>
      <c r="C529" s="438" t="s">
        <v>464</v>
      </c>
      <c r="D529" s="284" t="s">
        <v>1943</v>
      </c>
      <c r="E529" s="285">
        <v>991001003567519</v>
      </c>
      <c r="F529" s="284">
        <v>65</v>
      </c>
      <c r="G529" s="284" t="s">
        <v>1953</v>
      </c>
      <c r="H529" s="432" t="s">
        <v>2886</v>
      </c>
      <c r="I529" s="432" t="s">
        <v>2887</v>
      </c>
      <c r="J529" s="284" t="s">
        <v>2825</v>
      </c>
    </row>
    <row r="530" spans="1:10" ht="39">
      <c r="A530" s="286">
        <v>17</v>
      </c>
      <c r="B530" s="429" t="s">
        <v>2888</v>
      </c>
      <c r="C530" s="429" t="s">
        <v>606</v>
      </c>
      <c r="D530" s="286" t="s">
        <v>1943</v>
      </c>
      <c r="E530" s="287" t="s">
        <v>2454</v>
      </c>
      <c r="F530" s="286">
        <v>3</v>
      </c>
      <c r="G530" s="286" t="s">
        <v>1953</v>
      </c>
      <c r="H530" s="428" t="s">
        <v>2889</v>
      </c>
      <c r="I530" s="428" t="s">
        <v>2890</v>
      </c>
      <c r="J530" s="284" t="s">
        <v>2825</v>
      </c>
    </row>
  </sheetData>
  <mergeCells count="1004">
    <mergeCell ref="E487:E490"/>
    <mergeCell ref="H517:H518"/>
    <mergeCell ref="J517:J518"/>
    <mergeCell ref="G517:G518"/>
    <mergeCell ref="F517:F518"/>
    <mergeCell ref="E517:E518"/>
    <mergeCell ref="D517:D518"/>
    <mergeCell ref="C517:C518"/>
    <mergeCell ref="B517:B518"/>
    <mergeCell ref="A517:A518"/>
    <mergeCell ref="B513:B514"/>
    <mergeCell ref="A513:A514"/>
    <mergeCell ref="H515:H516"/>
    <mergeCell ref="J515:J516"/>
    <mergeCell ref="A515:A516"/>
    <mergeCell ref="B515:B516"/>
    <mergeCell ref="C515:C516"/>
    <mergeCell ref="D515:D516"/>
    <mergeCell ref="E515:E516"/>
    <mergeCell ref="F515:F516"/>
    <mergeCell ref="G515:G516"/>
    <mergeCell ref="J513:J514"/>
    <mergeCell ref="H513:H514"/>
    <mergeCell ref="G513:G514"/>
    <mergeCell ref="F513:F514"/>
    <mergeCell ref="E513:E514"/>
    <mergeCell ref="D513:D514"/>
    <mergeCell ref="C513:C514"/>
    <mergeCell ref="J487:J490"/>
    <mergeCell ref="A505:J505"/>
    <mergeCell ref="J507:J509"/>
    <mergeCell ref="H507:H509"/>
    <mergeCell ref="G507:G509"/>
    <mergeCell ref="F507:F509"/>
    <mergeCell ref="E507:E509"/>
    <mergeCell ref="D507:D509"/>
    <mergeCell ref="C507:C509"/>
    <mergeCell ref="B507:B509"/>
    <mergeCell ref="A507:A509"/>
    <mergeCell ref="J497:J498"/>
    <mergeCell ref="D497:D498"/>
    <mergeCell ref="E497:E498"/>
    <mergeCell ref="F497:F498"/>
    <mergeCell ref="G497:G498"/>
    <mergeCell ref="A495:A496"/>
    <mergeCell ref="C497:C498"/>
    <mergeCell ref="B497:B498"/>
    <mergeCell ref="H501:H503"/>
    <mergeCell ref="J501:J503"/>
    <mergeCell ref="G501:G503"/>
    <mergeCell ref="F501:F503"/>
    <mergeCell ref="E501:E503"/>
    <mergeCell ref="D501:D503"/>
    <mergeCell ref="C501:C503"/>
    <mergeCell ref="B501:B503"/>
    <mergeCell ref="A501:A503"/>
    <mergeCell ref="J493:J494"/>
    <mergeCell ref="J495:J496"/>
    <mergeCell ref="H495:H496"/>
    <mergeCell ref="G495:G496"/>
    <mergeCell ref="F495:F496"/>
    <mergeCell ref="E495:E496"/>
    <mergeCell ref="D495:D496"/>
    <mergeCell ref="C495:C496"/>
    <mergeCell ref="B495:B496"/>
    <mergeCell ref="C485:C486"/>
    <mergeCell ref="B485:B486"/>
    <mergeCell ref="A485:A486"/>
    <mergeCell ref="H493:H494"/>
    <mergeCell ref="G493:G494"/>
    <mergeCell ref="F493:F494"/>
    <mergeCell ref="E493:E494"/>
    <mergeCell ref="D493:D494"/>
    <mergeCell ref="C493:C494"/>
    <mergeCell ref="B493:B494"/>
    <mergeCell ref="A493:A494"/>
    <mergeCell ref="H487:H490"/>
    <mergeCell ref="G487:G490"/>
    <mergeCell ref="F487:F490"/>
    <mergeCell ref="D487:D490"/>
    <mergeCell ref="C487:C490"/>
    <mergeCell ref="B487:B490"/>
    <mergeCell ref="A487:A490"/>
    <mergeCell ref="J468:J472"/>
    <mergeCell ref="G468:G472"/>
    <mergeCell ref="F468:F472"/>
    <mergeCell ref="E468:E472"/>
    <mergeCell ref="D468:D472"/>
    <mergeCell ref="J485:J486"/>
    <mergeCell ref="H485:H486"/>
    <mergeCell ref="G485:G486"/>
    <mergeCell ref="F485:F486"/>
    <mergeCell ref="E485:E486"/>
    <mergeCell ref="D485:D486"/>
    <mergeCell ref="G464:G467"/>
    <mergeCell ref="H464:H467"/>
    <mergeCell ref="F464:F467"/>
    <mergeCell ref="E464:E467"/>
    <mergeCell ref="D464:D467"/>
    <mergeCell ref="J460:J463"/>
    <mergeCell ref="G460:G463"/>
    <mergeCell ref="F460:F463"/>
    <mergeCell ref="E460:E463"/>
    <mergeCell ref="D460:D463"/>
    <mergeCell ref="A1:J1"/>
    <mergeCell ref="A4:A7"/>
    <mergeCell ref="B4:B7"/>
    <mergeCell ref="C4:C7"/>
    <mergeCell ref="D4:D7"/>
    <mergeCell ref="E4:E7"/>
    <mergeCell ref="F4:F7"/>
    <mergeCell ref="G4:G7"/>
    <mergeCell ref="H4:H7"/>
    <mergeCell ref="J4:J7"/>
    <mergeCell ref="J10:J13"/>
    <mergeCell ref="J14:J21"/>
    <mergeCell ref="A14:A21"/>
    <mergeCell ref="G8:G9"/>
    <mergeCell ref="H8:H9"/>
    <mergeCell ref="J8:J9"/>
    <mergeCell ref="B10:B13"/>
    <mergeCell ref="C10:C13"/>
    <mergeCell ref="H10:H13"/>
    <mergeCell ref="D10:D13"/>
    <mergeCell ref="F10:F13"/>
    <mergeCell ref="G10:G13"/>
    <mergeCell ref="A8:A9"/>
    <mergeCell ref="B8:B9"/>
    <mergeCell ref="C8:C9"/>
    <mergeCell ref="D8:D9"/>
    <mergeCell ref="E8:E9"/>
    <mergeCell ref="F8:F9"/>
    <mergeCell ref="D14:D21"/>
    <mergeCell ref="E14:E21"/>
    <mergeCell ref="F14:F21"/>
    <mergeCell ref="G14:G21"/>
    <mergeCell ref="E10:E13"/>
    <mergeCell ref="A10:A13"/>
    <mergeCell ref="B14:B21"/>
    <mergeCell ref="C14:C21"/>
    <mergeCell ref="H14:H21"/>
    <mergeCell ref="D28:D30"/>
    <mergeCell ref="E28:E30"/>
    <mergeCell ref="A22:A25"/>
    <mergeCell ref="J22:J25"/>
    <mergeCell ref="B26:B27"/>
    <mergeCell ref="C26:C27"/>
    <mergeCell ref="H26:H27"/>
    <mergeCell ref="D26:D27"/>
    <mergeCell ref="B22:B25"/>
    <mergeCell ref="C22:C25"/>
    <mergeCell ref="H22:H25"/>
    <mergeCell ref="D22:D25"/>
    <mergeCell ref="E22:E25"/>
    <mergeCell ref="F22:F25"/>
    <mergeCell ref="G22:G25"/>
    <mergeCell ref="A31:A35"/>
    <mergeCell ref="J31:J35"/>
    <mergeCell ref="G31:G35"/>
    <mergeCell ref="B36:B41"/>
    <mergeCell ref="C36:C41"/>
    <mergeCell ref="H36:H41"/>
    <mergeCell ref="F28:F30"/>
    <mergeCell ref="G28:G30"/>
    <mergeCell ref="J26:J27"/>
    <mergeCell ref="J28:J30"/>
    <mergeCell ref="B31:B35"/>
    <mergeCell ref="C31:C35"/>
    <mergeCell ref="H31:H35"/>
    <mergeCell ref="D31:D35"/>
    <mergeCell ref="E31:E35"/>
    <mergeCell ref="F31:F35"/>
    <mergeCell ref="E26:E27"/>
    <mergeCell ref="F26:F27"/>
    <mergeCell ref="G26:G27"/>
    <mergeCell ref="A26:A27"/>
    <mergeCell ref="B28:B30"/>
    <mergeCell ref="C28:C30"/>
    <mergeCell ref="H28:H30"/>
    <mergeCell ref="A28:A30"/>
    <mergeCell ref="J36:J41"/>
    <mergeCell ref="B42:B45"/>
    <mergeCell ref="C42:C45"/>
    <mergeCell ref="H42:H45"/>
    <mergeCell ref="A42:A45"/>
    <mergeCell ref="G42:G45"/>
    <mergeCell ref="F42:F45"/>
    <mergeCell ref="E42:E45"/>
    <mergeCell ref="D42:D45"/>
    <mergeCell ref="J42:J45"/>
    <mergeCell ref="D36:D41"/>
    <mergeCell ref="E36:E41"/>
    <mergeCell ref="F36:F41"/>
    <mergeCell ref="G36:G41"/>
    <mergeCell ref="A36:A41"/>
    <mergeCell ref="J46:J47"/>
    <mergeCell ref="A48:A49"/>
    <mergeCell ref="B48:B49"/>
    <mergeCell ref="C48:C49"/>
    <mergeCell ref="H48:H49"/>
    <mergeCell ref="D48:D49"/>
    <mergeCell ref="E48:E49"/>
    <mergeCell ref="F48:F49"/>
    <mergeCell ref="G48:G49"/>
    <mergeCell ref="B46:B47"/>
    <mergeCell ref="C46:C47"/>
    <mergeCell ref="H46:H47"/>
    <mergeCell ref="A46:A47"/>
    <mergeCell ref="D46:D47"/>
    <mergeCell ref="E46:E47"/>
    <mergeCell ref="F46:F47"/>
    <mergeCell ref="G46:G47"/>
    <mergeCell ref="J48:J49"/>
    <mergeCell ref="A50:A51"/>
    <mergeCell ref="B50:B51"/>
    <mergeCell ref="C50:C51"/>
    <mergeCell ref="H50:H51"/>
    <mergeCell ref="D50:D51"/>
    <mergeCell ref="E50:E51"/>
    <mergeCell ref="F50:F51"/>
    <mergeCell ref="J50:J51"/>
    <mergeCell ref="G50:G51"/>
    <mergeCell ref="J52:J56"/>
    <mergeCell ref="B57:B59"/>
    <mergeCell ref="C57:C59"/>
    <mergeCell ref="H57:H59"/>
    <mergeCell ref="J57:J59"/>
    <mergeCell ref="G57:G59"/>
    <mergeCell ref="B52:B56"/>
    <mergeCell ref="A52:A56"/>
    <mergeCell ref="C52:C56"/>
    <mergeCell ref="D52:D56"/>
    <mergeCell ref="E52:E56"/>
    <mergeCell ref="A57:A59"/>
    <mergeCell ref="B60:B63"/>
    <mergeCell ref="C60:C63"/>
    <mergeCell ref="H60:H63"/>
    <mergeCell ref="A60:A63"/>
    <mergeCell ref="D60:D63"/>
    <mergeCell ref="E60:E63"/>
    <mergeCell ref="F52:F56"/>
    <mergeCell ref="G52:G56"/>
    <mergeCell ref="H52:H56"/>
    <mergeCell ref="J64:J68"/>
    <mergeCell ref="F60:F63"/>
    <mergeCell ref="G60:G63"/>
    <mergeCell ref="J60:J63"/>
    <mergeCell ref="B64:B68"/>
    <mergeCell ref="C64:C68"/>
    <mergeCell ref="H64:H68"/>
    <mergeCell ref="F57:F59"/>
    <mergeCell ref="E57:E59"/>
    <mergeCell ref="D57:D59"/>
    <mergeCell ref="H69:H72"/>
    <mergeCell ref="A69:A72"/>
    <mergeCell ref="G69:G72"/>
    <mergeCell ref="D69:D72"/>
    <mergeCell ref="E69:E72"/>
    <mergeCell ref="A64:A68"/>
    <mergeCell ref="D64:D68"/>
    <mergeCell ref="E64:E68"/>
    <mergeCell ref="F64:F68"/>
    <mergeCell ref="G64:G68"/>
    <mergeCell ref="F80:F87"/>
    <mergeCell ref="G80:G87"/>
    <mergeCell ref="H80:H87"/>
    <mergeCell ref="J80:J87"/>
    <mergeCell ref="A2:J2"/>
    <mergeCell ref="A92:J92"/>
    <mergeCell ref="A73:A79"/>
    <mergeCell ref="B80:B87"/>
    <mergeCell ref="C80:C87"/>
    <mergeCell ref="A80:A87"/>
    <mergeCell ref="D80:D87"/>
    <mergeCell ref="E80:E87"/>
    <mergeCell ref="F69:F72"/>
    <mergeCell ref="J69:J72"/>
    <mergeCell ref="B73:B79"/>
    <mergeCell ref="C73:C79"/>
    <mergeCell ref="H73:H79"/>
    <mergeCell ref="J73:J79"/>
    <mergeCell ref="G73:G79"/>
    <mergeCell ref="F73:F79"/>
    <mergeCell ref="E73:E79"/>
    <mergeCell ref="D73:D79"/>
    <mergeCell ref="B69:B72"/>
    <mergeCell ref="C69:C72"/>
    <mergeCell ref="A102:A107"/>
    <mergeCell ref="D102:D107"/>
    <mergeCell ref="E102:E107"/>
    <mergeCell ref="F102:F107"/>
    <mergeCell ref="G102:G107"/>
    <mergeCell ref="J102:J107"/>
    <mergeCell ref="B95:B101"/>
    <mergeCell ref="C95:C101"/>
    <mergeCell ref="H95:H101"/>
    <mergeCell ref="A95:A101"/>
    <mergeCell ref="D95:D101"/>
    <mergeCell ref="E95:E101"/>
    <mergeCell ref="F95:F101"/>
    <mergeCell ref="G95:G101"/>
    <mergeCell ref="J108:J110"/>
    <mergeCell ref="G108:G110"/>
    <mergeCell ref="F108:F110"/>
    <mergeCell ref="E108:E110"/>
    <mergeCell ref="D108:D110"/>
    <mergeCell ref="J95:J101"/>
    <mergeCell ref="B102:B107"/>
    <mergeCell ref="C102:C107"/>
    <mergeCell ref="H102:H107"/>
    <mergeCell ref="A108:A110"/>
    <mergeCell ref="I109:I110"/>
    <mergeCell ref="B111:B113"/>
    <mergeCell ref="C111:C113"/>
    <mergeCell ref="H111:H113"/>
    <mergeCell ref="A111:A113"/>
    <mergeCell ref="D111:D113"/>
    <mergeCell ref="E111:E113"/>
    <mergeCell ref="F111:F113"/>
    <mergeCell ref="B108:B110"/>
    <mergeCell ref="C108:C110"/>
    <mergeCell ref="H108:H110"/>
    <mergeCell ref="G111:G113"/>
    <mergeCell ref="J111:J113"/>
    <mergeCell ref="B114:B117"/>
    <mergeCell ref="C114:C117"/>
    <mergeCell ref="H114:H117"/>
    <mergeCell ref="A114:A117"/>
    <mergeCell ref="D114:D117"/>
    <mergeCell ref="E114:E117"/>
    <mergeCell ref="F114:F117"/>
    <mergeCell ref="G114:G117"/>
    <mergeCell ref="J114:J117"/>
    <mergeCell ref="B118:B120"/>
    <mergeCell ref="C118:C120"/>
    <mergeCell ref="H118:H120"/>
    <mergeCell ref="A118:A120"/>
    <mergeCell ref="D118:D120"/>
    <mergeCell ref="E118:E120"/>
    <mergeCell ref="G118:G120"/>
    <mergeCell ref="J118:J120"/>
    <mergeCell ref="F118:F120"/>
    <mergeCell ref="B121:B123"/>
    <mergeCell ref="C121:C123"/>
    <mergeCell ref="H121:H123"/>
    <mergeCell ref="A121:A123"/>
    <mergeCell ref="D121:D123"/>
    <mergeCell ref="G121:G123"/>
    <mergeCell ref="E121:E123"/>
    <mergeCell ref="F121:F123"/>
    <mergeCell ref="J121:J123"/>
    <mergeCell ref="B126:B128"/>
    <mergeCell ref="C126:C128"/>
    <mergeCell ref="H126:H128"/>
    <mergeCell ref="A126:A128"/>
    <mergeCell ref="D126:D128"/>
    <mergeCell ref="E126:E128"/>
    <mergeCell ref="F126:F128"/>
    <mergeCell ref="G126:G128"/>
    <mergeCell ref="J126:J128"/>
    <mergeCell ref="B130:B132"/>
    <mergeCell ref="C130:C132"/>
    <mergeCell ref="H130:H132"/>
    <mergeCell ref="A130:A132"/>
    <mergeCell ref="J130:J132"/>
    <mergeCell ref="G130:G132"/>
    <mergeCell ref="F130:F132"/>
    <mergeCell ref="E130:E132"/>
    <mergeCell ref="D130:D132"/>
    <mergeCell ref="A137:A138"/>
    <mergeCell ref="D137:D138"/>
    <mergeCell ref="E137:E138"/>
    <mergeCell ref="F137:F138"/>
    <mergeCell ref="G137:G138"/>
    <mergeCell ref="J137:J138"/>
    <mergeCell ref="J135:J136"/>
    <mergeCell ref="B137:B138"/>
    <mergeCell ref="C137:C138"/>
    <mergeCell ref="H137:H138"/>
    <mergeCell ref="B135:B136"/>
    <mergeCell ref="C135:C136"/>
    <mergeCell ref="H135:H136"/>
    <mergeCell ref="A135:A136"/>
    <mergeCell ref="D135:D136"/>
    <mergeCell ref="E135:E136"/>
    <mergeCell ref="F135:F136"/>
    <mergeCell ref="G135:G136"/>
    <mergeCell ref="J151:J152"/>
    <mergeCell ref="G151:G152"/>
    <mergeCell ref="F151:F152"/>
    <mergeCell ref="E151:E152"/>
    <mergeCell ref="D151:D152"/>
    <mergeCell ref="H139:H150"/>
    <mergeCell ref="A139:A150"/>
    <mergeCell ref="D139:D150"/>
    <mergeCell ref="E139:E150"/>
    <mergeCell ref="F139:F150"/>
    <mergeCell ref="G139:G150"/>
    <mergeCell ref="J139:J150"/>
    <mergeCell ref="B139:B150"/>
    <mergeCell ref="C139:C150"/>
    <mergeCell ref="A151:A152"/>
    <mergeCell ref="B153:B157"/>
    <mergeCell ref="C153:C157"/>
    <mergeCell ref="H153:H157"/>
    <mergeCell ref="A153:A157"/>
    <mergeCell ref="D153:D157"/>
    <mergeCell ref="E153:E157"/>
    <mergeCell ref="F153:F157"/>
    <mergeCell ref="G153:G157"/>
    <mergeCell ref="B151:B152"/>
    <mergeCell ref="C151:C152"/>
    <mergeCell ref="H151:H152"/>
    <mergeCell ref="J162:J164"/>
    <mergeCell ref="B162:B164"/>
    <mergeCell ref="C162:C164"/>
    <mergeCell ref="A162:A164"/>
    <mergeCell ref="G162:G164"/>
    <mergeCell ref="F162:F164"/>
    <mergeCell ref="E162:E164"/>
    <mergeCell ref="D162:D164"/>
    <mergeCell ref="J153:J157"/>
    <mergeCell ref="A159:J159"/>
    <mergeCell ref="H162:H164"/>
    <mergeCell ref="A175:A180"/>
    <mergeCell ref="J175:J180"/>
    <mergeCell ref="B181:B184"/>
    <mergeCell ref="C181:C184"/>
    <mergeCell ref="H181:H184"/>
    <mergeCell ref="A181:A184"/>
    <mergeCell ref="D181:D184"/>
    <mergeCell ref="E181:E184"/>
    <mergeCell ref="F181:F184"/>
    <mergeCell ref="G181:G184"/>
    <mergeCell ref="B175:B180"/>
    <mergeCell ref="C175:C180"/>
    <mergeCell ref="H175:H180"/>
    <mergeCell ref="D175:D180"/>
    <mergeCell ref="E175:E180"/>
    <mergeCell ref="F175:F180"/>
    <mergeCell ref="G175:G180"/>
    <mergeCell ref="J181:J184"/>
    <mergeCell ref="B185:B187"/>
    <mergeCell ref="C185:C187"/>
    <mergeCell ref="H185:H187"/>
    <mergeCell ref="J185:J187"/>
    <mergeCell ref="G185:G187"/>
    <mergeCell ref="F185:F187"/>
    <mergeCell ref="E185:E187"/>
    <mergeCell ref="D185:D187"/>
    <mergeCell ref="J191:J196"/>
    <mergeCell ref="G191:G196"/>
    <mergeCell ref="F191:F196"/>
    <mergeCell ref="E191:E196"/>
    <mergeCell ref="D191:D196"/>
    <mergeCell ref="A185:A187"/>
    <mergeCell ref="B188:B190"/>
    <mergeCell ref="C188:C190"/>
    <mergeCell ref="H188:H190"/>
    <mergeCell ref="J188:J190"/>
    <mergeCell ref="G188:G190"/>
    <mergeCell ref="F188:F190"/>
    <mergeCell ref="E188:E190"/>
    <mergeCell ref="D188:D190"/>
    <mergeCell ref="A188:A190"/>
    <mergeCell ref="A191:A196"/>
    <mergeCell ref="B197:B198"/>
    <mergeCell ref="C197:C198"/>
    <mergeCell ref="H197:H198"/>
    <mergeCell ref="A197:A198"/>
    <mergeCell ref="G197:G198"/>
    <mergeCell ref="F197:F198"/>
    <mergeCell ref="E197:E198"/>
    <mergeCell ref="D197:D198"/>
    <mergeCell ref="B191:B196"/>
    <mergeCell ref="C191:C196"/>
    <mergeCell ref="H191:H196"/>
    <mergeCell ref="A199:A203"/>
    <mergeCell ref="G199:G203"/>
    <mergeCell ref="F199:F203"/>
    <mergeCell ref="E199:E203"/>
    <mergeCell ref="D199:D203"/>
    <mergeCell ref="J199:J203"/>
    <mergeCell ref="J197:J198"/>
    <mergeCell ref="B199:B203"/>
    <mergeCell ref="C199:C203"/>
    <mergeCell ref="H199:H203"/>
    <mergeCell ref="J204:J209"/>
    <mergeCell ref="B210:B215"/>
    <mergeCell ref="C210:C215"/>
    <mergeCell ref="H210:H215"/>
    <mergeCell ref="A210:A215"/>
    <mergeCell ref="D210:D215"/>
    <mergeCell ref="E210:E215"/>
    <mergeCell ref="F210:F215"/>
    <mergeCell ref="G210:G215"/>
    <mergeCell ref="J210:J215"/>
    <mergeCell ref="B204:B209"/>
    <mergeCell ref="C204:C209"/>
    <mergeCell ref="H204:H209"/>
    <mergeCell ref="A204:A209"/>
    <mergeCell ref="D204:D209"/>
    <mergeCell ref="E204:E209"/>
    <mergeCell ref="F204:F209"/>
    <mergeCell ref="G204:G209"/>
    <mergeCell ref="J223:J227"/>
    <mergeCell ref="G223:G227"/>
    <mergeCell ref="F223:F227"/>
    <mergeCell ref="E223:E227"/>
    <mergeCell ref="D223:D227"/>
    <mergeCell ref="D217:D219"/>
    <mergeCell ref="E217:E219"/>
    <mergeCell ref="F217:F219"/>
    <mergeCell ref="G217:G219"/>
    <mergeCell ref="J217:J219"/>
    <mergeCell ref="A221:J221"/>
    <mergeCell ref="B217:B219"/>
    <mergeCell ref="C217:C219"/>
    <mergeCell ref="H217:H219"/>
    <mergeCell ref="A217:A219"/>
    <mergeCell ref="A223:A227"/>
    <mergeCell ref="B228:B230"/>
    <mergeCell ref="C228:C230"/>
    <mergeCell ref="H228:H230"/>
    <mergeCell ref="A228:A230"/>
    <mergeCell ref="D228:D230"/>
    <mergeCell ref="E228:E230"/>
    <mergeCell ref="F228:F230"/>
    <mergeCell ref="G228:G230"/>
    <mergeCell ref="B223:B227"/>
    <mergeCell ref="C223:C227"/>
    <mergeCell ref="H223:H227"/>
    <mergeCell ref="J228:J230"/>
    <mergeCell ref="B231:B233"/>
    <mergeCell ref="C231:C233"/>
    <mergeCell ref="H231:H233"/>
    <mergeCell ref="J231:J233"/>
    <mergeCell ref="G231:G233"/>
    <mergeCell ref="F231:F233"/>
    <mergeCell ref="E231:E233"/>
    <mergeCell ref="D231:D233"/>
    <mergeCell ref="A231:A233"/>
    <mergeCell ref="B235:B236"/>
    <mergeCell ref="C235:C236"/>
    <mergeCell ref="H235:H236"/>
    <mergeCell ref="A235:A236"/>
    <mergeCell ref="D235:D236"/>
    <mergeCell ref="E235:E236"/>
    <mergeCell ref="F235:F236"/>
    <mergeCell ref="G235:G236"/>
    <mergeCell ref="J235:J236"/>
    <mergeCell ref="B237:B238"/>
    <mergeCell ref="C237:C238"/>
    <mergeCell ref="H237:H238"/>
    <mergeCell ref="J237:J238"/>
    <mergeCell ref="G237:G238"/>
    <mergeCell ref="F237:F238"/>
    <mergeCell ref="E237:E238"/>
    <mergeCell ref="D237:D238"/>
    <mergeCell ref="A237:A238"/>
    <mergeCell ref="B239:B242"/>
    <mergeCell ref="C239:C242"/>
    <mergeCell ref="H239:H242"/>
    <mergeCell ref="J239:J242"/>
    <mergeCell ref="G239:G242"/>
    <mergeCell ref="F239:F242"/>
    <mergeCell ref="E239:E242"/>
    <mergeCell ref="D239:D242"/>
    <mergeCell ref="A239:A242"/>
    <mergeCell ref="J245:J248"/>
    <mergeCell ref="B249:B250"/>
    <mergeCell ref="C249:C250"/>
    <mergeCell ref="H249:H250"/>
    <mergeCell ref="A249:A250"/>
    <mergeCell ref="J249:J250"/>
    <mergeCell ref="G249:G250"/>
    <mergeCell ref="F249:F250"/>
    <mergeCell ref="E249:E250"/>
    <mergeCell ref="D249:D250"/>
    <mergeCell ref="C245:C248"/>
    <mergeCell ref="H245:H248"/>
    <mergeCell ref="B245:B248"/>
    <mergeCell ref="A245:A248"/>
    <mergeCell ref="D245:D248"/>
    <mergeCell ref="E245:E248"/>
    <mergeCell ref="F245:F248"/>
    <mergeCell ref="G245:G248"/>
    <mergeCell ref="A251:A252"/>
    <mergeCell ref="D251:D252"/>
    <mergeCell ref="F251:F252"/>
    <mergeCell ref="J251:J252"/>
    <mergeCell ref="B253:B257"/>
    <mergeCell ref="C253:C257"/>
    <mergeCell ref="H253:H257"/>
    <mergeCell ref="A253:A257"/>
    <mergeCell ref="D253:D257"/>
    <mergeCell ref="E253:E257"/>
    <mergeCell ref="B251:B252"/>
    <mergeCell ref="C251:C252"/>
    <mergeCell ref="H251:H252"/>
    <mergeCell ref="E251:E252"/>
    <mergeCell ref="G251:G252"/>
    <mergeCell ref="A258:A266"/>
    <mergeCell ref="D258:D266"/>
    <mergeCell ref="E258:E266"/>
    <mergeCell ref="F258:F266"/>
    <mergeCell ref="G258:G266"/>
    <mergeCell ref="J258:J266"/>
    <mergeCell ref="F253:F257"/>
    <mergeCell ref="G253:G257"/>
    <mergeCell ref="J253:J257"/>
    <mergeCell ref="B258:B266"/>
    <mergeCell ref="C258:C266"/>
    <mergeCell ref="H258:H266"/>
    <mergeCell ref="A286:A291"/>
    <mergeCell ref="E286:E291"/>
    <mergeCell ref="D286:D291"/>
    <mergeCell ref="F286:F291"/>
    <mergeCell ref="G286:G291"/>
    <mergeCell ref="J267:J282"/>
    <mergeCell ref="B283:B285"/>
    <mergeCell ref="C283:C285"/>
    <mergeCell ref="H283:H285"/>
    <mergeCell ref="J283:J285"/>
    <mergeCell ref="A283:A285"/>
    <mergeCell ref="D283:D285"/>
    <mergeCell ref="E283:E285"/>
    <mergeCell ref="F283:F285"/>
    <mergeCell ref="G283:G285"/>
    <mergeCell ref="B267:B282"/>
    <mergeCell ref="C267:C282"/>
    <mergeCell ref="H267:H282"/>
    <mergeCell ref="A267:A282"/>
    <mergeCell ref="D267:D282"/>
    <mergeCell ref="E267:E282"/>
    <mergeCell ref="F267:F282"/>
    <mergeCell ref="G267:G282"/>
    <mergeCell ref="J286:J291"/>
    <mergeCell ref="B292:B294"/>
    <mergeCell ref="C292:C294"/>
    <mergeCell ref="H292:H294"/>
    <mergeCell ref="J292:J294"/>
    <mergeCell ref="G292:G294"/>
    <mergeCell ref="F292:F294"/>
    <mergeCell ref="E292:E294"/>
    <mergeCell ref="D292:D294"/>
    <mergeCell ref="B286:B291"/>
    <mergeCell ref="C286:C291"/>
    <mergeCell ref="H286:H291"/>
    <mergeCell ref="A292:A294"/>
    <mergeCell ref="B295:B298"/>
    <mergeCell ref="C295:C298"/>
    <mergeCell ref="H295:H298"/>
    <mergeCell ref="A295:A298"/>
    <mergeCell ref="D295:D298"/>
    <mergeCell ref="E295:E298"/>
    <mergeCell ref="F295:F298"/>
    <mergeCell ref="G295:G298"/>
    <mergeCell ref="J295:J298"/>
    <mergeCell ref="B299:B303"/>
    <mergeCell ref="C299:C303"/>
    <mergeCell ref="H299:H303"/>
    <mergeCell ref="A299:A303"/>
    <mergeCell ref="D299:D303"/>
    <mergeCell ref="E299:E303"/>
    <mergeCell ref="F299:F303"/>
    <mergeCell ref="G299:G303"/>
    <mergeCell ref="A304:A307"/>
    <mergeCell ref="A310:J310"/>
    <mergeCell ref="B313:B316"/>
    <mergeCell ref="D304:D307"/>
    <mergeCell ref="E304:E307"/>
    <mergeCell ref="G304:G307"/>
    <mergeCell ref="F304:F307"/>
    <mergeCell ref="J299:J303"/>
    <mergeCell ref="B304:B307"/>
    <mergeCell ref="C304:C307"/>
    <mergeCell ref="H304:H307"/>
    <mergeCell ref="J304:J307"/>
    <mergeCell ref="J313:J316"/>
    <mergeCell ref="D313:D316"/>
    <mergeCell ref="B317:B319"/>
    <mergeCell ref="C317:C319"/>
    <mergeCell ref="H317:H319"/>
    <mergeCell ref="A317:A319"/>
    <mergeCell ref="D317:D319"/>
    <mergeCell ref="E317:E319"/>
    <mergeCell ref="F317:F319"/>
    <mergeCell ref="C313:C316"/>
    <mergeCell ref="H313:H316"/>
    <mergeCell ref="G313:G316"/>
    <mergeCell ref="F313:F316"/>
    <mergeCell ref="E313:E316"/>
    <mergeCell ref="A313:A316"/>
    <mergeCell ref="G317:G319"/>
    <mergeCell ref="J317:J319"/>
    <mergeCell ref="B320:B323"/>
    <mergeCell ref="C320:C323"/>
    <mergeCell ref="H320:H323"/>
    <mergeCell ref="A320:A323"/>
    <mergeCell ref="D320:D323"/>
    <mergeCell ref="E320:E323"/>
    <mergeCell ref="F320:F323"/>
    <mergeCell ref="G320:G323"/>
    <mergeCell ref="J320:J323"/>
    <mergeCell ref="B324:B327"/>
    <mergeCell ref="C324:C327"/>
    <mergeCell ref="H324:H327"/>
    <mergeCell ref="J324:J327"/>
    <mergeCell ref="A324:A327"/>
    <mergeCell ref="D324:D327"/>
    <mergeCell ref="E324:E327"/>
    <mergeCell ref="F324:F327"/>
    <mergeCell ref="G324:G327"/>
    <mergeCell ref="J336:J339"/>
    <mergeCell ref="G336:G339"/>
    <mergeCell ref="F336:F339"/>
    <mergeCell ref="E336:E339"/>
    <mergeCell ref="D336:D339"/>
    <mergeCell ref="A330:A334"/>
    <mergeCell ref="D330:D334"/>
    <mergeCell ref="E330:E334"/>
    <mergeCell ref="F330:F334"/>
    <mergeCell ref="G330:G334"/>
    <mergeCell ref="J330:J334"/>
    <mergeCell ref="B330:B334"/>
    <mergeCell ref="C330:C334"/>
    <mergeCell ref="H330:H334"/>
    <mergeCell ref="A336:A339"/>
    <mergeCell ref="B340:B341"/>
    <mergeCell ref="C340:C341"/>
    <mergeCell ref="H340:H341"/>
    <mergeCell ref="A340:A341"/>
    <mergeCell ref="D340:D341"/>
    <mergeCell ref="E340:E341"/>
    <mergeCell ref="F340:F341"/>
    <mergeCell ref="G340:G341"/>
    <mergeCell ref="B336:B339"/>
    <mergeCell ref="C336:C339"/>
    <mergeCell ref="H336:H339"/>
    <mergeCell ref="J340:J341"/>
    <mergeCell ref="B342:B343"/>
    <mergeCell ref="C342:C343"/>
    <mergeCell ref="H342:H343"/>
    <mergeCell ref="A342:A343"/>
    <mergeCell ref="D342:D343"/>
    <mergeCell ref="E342:E343"/>
    <mergeCell ref="F342:F343"/>
    <mergeCell ref="G342:G343"/>
    <mergeCell ref="J342:J343"/>
    <mergeCell ref="J344:J345"/>
    <mergeCell ref="B346:B347"/>
    <mergeCell ref="C346:C347"/>
    <mergeCell ref="H346:H347"/>
    <mergeCell ref="A346:A347"/>
    <mergeCell ref="D346:D347"/>
    <mergeCell ref="E346:E347"/>
    <mergeCell ref="F346:F347"/>
    <mergeCell ref="G346:G347"/>
    <mergeCell ref="J346:J347"/>
    <mergeCell ref="B344:B345"/>
    <mergeCell ref="C344:C345"/>
    <mergeCell ref="H344:H345"/>
    <mergeCell ref="D344:D345"/>
    <mergeCell ref="A344:A345"/>
    <mergeCell ref="E344:E345"/>
    <mergeCell ref="F344:F345"/>
    <mergeCell ref="G344:G345"/>
    <mergeCell ref="A348:A350"/>
    <mergeCell ref="B352:B355"/>
    <mergeCell ref="C352:C355"/>
    <mergeCell ref="H352:H355"/>
    <mergeCell ref="J352:J355"/>
    <mergeCell ref="G352:G355"/>
    <mergeCell ref="F352:F355"/>
    <mergeCell ref="E352:E355"/>
    <mergeCell ref="D352:D355"/>
    <mergeCell ref="A352:A355"/>
    <mergeCell ref="B348:B350"/>
    <mergeCell ref="C348:C350"/>
    <mergeCell ref="H348:H350"/>
    <mergeCell ref="J348:J350"/>
    <mergeCell ref="G348:G350"/>
    <mergeCell ref="F348:F350"/>
    <mergeCell ref="E348:E350"/>
    <mergeCell ref="D348:D350"/>
    <mergeCell ref="A359:J359"/>
    <mergeCell ref="B361:B364"/>
    <mergeCell ref="C361:C364"/>
    <mergeCell ref="H361:H364"/>
    <mergeCell ref="J361:J364"/>
    <mergeCell ref="G361:G364"/>
    <mergeCell ref="F361:F364"/>
    <mergeCell ref="E361:E364"/>
    <mergeCell ref="D361:D364"/>
    <mergeCell ref="A361:A364"/>
    <mergeCell ref="A369:A372"/>
    <mergeCell ref="B374:B377"/>
    <mergeCell ref="C374:C377"/>
    <mergeCell ref="H374:H377"/>
    <mergeCell ref="J374:J377"/>
    <mergeCell ref="G374:G377"/>
    <mergeCell ref="F374:F377"/>
    <mergeCell ref="E374:E377"/>
    <mergeCell ref="D374:D377"/>
    <mergeCell ref="A374:A377"/>
    <mergeCell ref="B369:B372"/>
    <mergeCell ref="C369:C372"/>
    <mergeCell ref="H369:H372"/>
    <mergeCell ref="J369:J372"/>
    <mergeCell ref="G369:G372"/>
    <mergeCell ref="F369:F372"/>
    <mergeCell ref="E369:E372"/>
    <mergeCell ref="D369:D372"/>
    <mergeCell ref="B378:B379"/>
    <mergeCell ref="C378:C379"/>
    <mergeCell ref="H378:H379"/>
    <mergeCell ref="A378:A379"/>
    <mergeCell ref="J378:J379"/>
    <mergeCell ref="G378:G379"/>
    <mergeCell ref="F378:F379"/>
    <mergeCell ref="E378:E379"/>
    <mergeCell ref="D378:D379"/>
    <mergeCell ref="J382:J384"/>
    <mergeCell ref="G382:G384"/>
    <mergeCell ref="F382:F384"/>
    <mergeCell ref="E382:E384"/>
    <mergeCell ref="D382:D384"/>
    <mergeCell ref="A382:A384"/>
    <mergeCell ref="B382:B384"/>
    <mergeCell ref="C382:C384"/>
    <mergeCell ref="H382:H384"/>
    <mergeCell ref="A391:A397"/>
    <mergeCell ref="D391:D397"/>
    <mergeCell ref="E391:E397"/>
    <mergeCell ref="F391:F397"/>
    <mergeCell ref="G391:G397"/>
    <mergeCell ref="J385:J387"/>
    <mergeCell ref="B388:B390"/>
    <mergeCell ref="C388:C390"/>
    <mergeCell ref="H388:H390"/>
    <mergeCell ref="A388:A390"/>
    <mergeCell ref="D388:D390"/>
    <mergeCell ref="E388:E390"/>
    <mergeCell ref="F388:F390"/>
    <mergeCell ref="G388:G390"/>
    <mergeCell ref="J388:J390"/>
    <mergeCell ref="B385:B387"/>
    <mergeCell ref="C385:C387"/>
    <mergeCell ref="H385:H387"/>
    <mergeCell ref="A385:A387"/>
    <mergeCell ref="D385:D387"/>
    <mergeCell ref="E385:E387"/>
    <mergeCell ref="F385:F387"/>
    <mergeCell ref="G385:G387"/>
    <mergeCell ref="J391:J397"/>
    <mergeCell ref="B400:B402"/>
    <mergeCell ref="C400:C402"/>
    <mergeCell ref="H400:H402"/>
    <mergeCell ref="G400:G402"/>
    <mergeCell ref="F400:F402"/>
    <mergeCell ref="E400:E402"/>
    <mergeCell ref="D400:D402"/>
    <mergeCell ref="B391:B397"/>
    <mergeCell ref="C391:C397"/>
    <mergeCell ref="H391:H397"/>
    <mergeCell ref="A400:A402"/>
    <mergeCell ref="A404:J404"/>
    <mergeCell ref="B406:B407"/>
    <mergeCell ref="C406:C407"/>
    <mergeCell ref="I406:I407"/>
    <mergeCell ref="A406:A407"/>
    <mergeCell ref="G406:G407"/>
    <mergeCell ref="F406:F407"/>
    <mergeCell ref="E406:E407"/>
    <mergeCell ref="D406:D407"/>
    <mergeCell ref="A414:A418"/>
    <mergeCell ref="D414:D418"/>
    <mergeCell ref="E414:E418"/>
    <mergeCell ref="F414:F418"/>
    <mergeCell ref="G414:G418"/>
    <mergeCell ref="J406:J407"/>
    <mergeCell ref="C408:C412"/>
    <mergeCell ref="H408:H412"/>
    <mergeCell ref="A408:A412"/>
    <mergeCell ref="B408:B412"/>
    <mergeCell ref="D408:D412"/>
    <mergeCell ref="E408:E412"/>
    <mergeCell ref="F408:F412"/>
    <mergeCell ref="G408:G412"/>
    <mergeCell ref="J408:J412"/>
    <mergeCell ref="J414:J418"/>
    <mergeCell ref="B419:B421"/>
    <mergeCell ref="C419:C421"/>
    <mergeCell ref="H419:H421"/>
    <mergeCell ref="J419:J421"/>
    <mergeCell ref="G419:G421"/>
    <mergeCell ref="F419:F421"/>
    <mergeCell ref="E419:E421"/>
    <mergeCell ref="D419:D421"/>
    <mergeCell ref="B414:B418"/>
    <mergeCell ref="C414:C418"/>
    <mergeCell ref="H414:H418"/>
    <mergeCell ref="A419:A421"/>
    <mergeCell ref="B422:B423"/>
    <mergeCell ref="C422:C423"/>
    <mergeCell ref="H422:H423"/>
    <mergeCell ref="J422:J423"/>
    <mergeCell ref="G422:G423"/>
    <mergeCell ref="F422:F423"/>
    <mergeCell ref="E422:E423"/>
    <mergeCell ref="A422:A423"/>
    <mergeCell ref="D422:D423"/>
    <mergeCell ref="A426:A427"/>
    <mergeCell ref="B428:B429"/>
    <mergeCell ref="C428:C429"/>
    <mergeCell ref="H428:H429"/>
    <mergeCell ref="J428:J429"/>
    <mergeCell ref="G428:G429"/>
    <mergeCell ref="F428:F429"/>
    <mergeCell ref="E428:E429"/>
    <mergeCell ref="D428:D429"/>
    <mergeCell ref="A428:A429"/>
    <mergeCell ref="B426:B427"/>
    <mergeCell ref="C426:C427"/>
    <mergeCell ref="H426:H427"/>
    <mergeCell ref="J426:J427"/>
    <mergeCell ref="G426:G427"/>
    <mergeCell ref="F426:F427"/>
    <mergeCell ref="E426:E427"/>
    <mergeCell ref="D426:D427"/>
    <mergeCell ref="B430:B433"/>
    <mergeCell ref="C430:C433"/>
    <mergeCell ref="H430:H433"/>
    <mergeCell ref="A430:A433"/>
    <mergeCell ref="J430:J433"/>
    <mergeCell ref="D430:D433"/>
    <mergeCell ref="E430:E433"/>
    <mergeCell ref="F430:F433"/>
    <mergeCell ref="G430:G433"/>
    <mergeCell ref="J434:J435"/>
    <mergeCell ref="B434:B435"/>
    <mergeCell ref="C434:C435"/>
    <mergeCell ref="I434:I435"/>
    <mergeCell ref="A434:A435"/>
    <mergeCell ref="D434:D435"/>
    <mergeCell ref="E434:E435"/>
    <mergeCell ref="F434:F435"/>
    <mergeCell ref="G434:G435"/>
    <mergeCell ref="A439:J439"/>
    <mergeCell ref="B441:B442"/>
    <mergeCell ref="C441:C442"/>
    <mergeCell ref="H441:H442"/>
    <mergeCell ref="A441:A442"/>
    <mergeCell ref="D441:D442"/>
    <mergeCell ref="E441:E442"/>
    <mergeCell ref="F441:F442"/>
    <mergeCell ref="G441:G442"/>
    <mergeCell ref="J441:J442"/>
    <mergeCell ref="B447:B449"/>
    <mergeCell ref="C447:C449"/>
    <mergeCell ref="H447:H449"/>
    <mergeCell ref="A447:A449"/>
    <mergeCell ref="J447:J449"/>
    <mergeCell ref="G447:G449"/>
    <mergeCell ref="F447:F449"/>
    <mergeCell ref="E447:E449"/>
    <mergeCell ref="D447:D449"/>
    <mergeCell ref="H450:H454"/>
    <mergeCell ref="J450:J454"/>
    <mergeCell ref="B460:B463"/>
    <mergeCell ref="C460:C463"/>
    <mergeCell ref="H460:H463"/>
    <mergeCell ref="A450:A454"/>
    <mergeCell ref="B450:B454"/>
    <mergeCell ref="C450:C454"/>
    <mergeCell ref="D450:D454"/>
    <mergeCell ref="E450:E454"/>
    <mergeCell ref="F450:F454"/>
    <mergeCell ref="G450:G454"/>
    <mergeCell ref="A483:J483"/>
    <mergeCell ref="D457:D459"/>
    <mergeCell ref="E457:E459"/>
    <mergeCell ref="F457:F459"/>
    <mergeCell ref="G457:G459"/>
    <mergeCell ref="C457:C459"/>
    <mergeCell ref="B457:B459"/>
    <mergeCell ref="B476:B481"/>
    <mergeCell ref="C476:C481"/>
    <mergeCell ref="H476:H481"/>
    <mergeCell ref="A457:A459"/>
    <mergeCell ref="A460:A463"/>
    <mergeCell ref="A464:A467"/>
    <mergeCell ref="A468:A472"/>
    <mergeCell ref="A473:A475"/>
    <mergeCell ref="A476:A481"/>
    <mergeCell ref="B464:B467"/>
    <mergeCell ref="C464:C467"/>
    <mergeCell ref="B468:B472"/>
    <mergeCell ref="C468:C472"/>
    <mergeCell ref="H468:H472"/>
    <mergeCell ref="B473:B475"/>
    <mergeCell ref="H473:H475"/>
    <mergeCell ref="J464:J467"/>
  </mergeCells>
  <phoneticPr fontId="51" type="noConversion"/>
  <hyperlinks>
    <hyperlink ref="A2:J2" location="MAIN!B6" display="January 2025" xr:uid="{D50D93DB-48B6-497C-98B7-2E69EA3758EA}"/>
    <hyperlink ref="A92:J92" location="MAIN!B7" display="February 2025" xr:uid="{44FE606B-94F3-4EEF-9893-E8F9B58DD2DE}"/>
    <hyperlink ref="A159:J159" location="MAIN!B8" display="March 2025" xr:uid="{41E7A9EF-365B-4807-A7B4-CB62ECFCEB29}"/>
    <hyperlink ref="A221:J221" location="MAIN!B9" display="April 2025" xr:uid="{3B678639-27F2-4F69-82A6-0663CD19FCEA}"/>
    <hyperlink ref="A310:J310" location="MAIN!B10" display="May 2025" xr:uid="{2615727B-1B48-44EC-B4D1-BF2A4570E493}"/>
    <hyperlink ref="A359:J359" location="MAIN!B11" display="May 2025" xr:uid="{B1A8FF64-D6ED-425B-844E-1F9CCF7D017E}"/>
    <hyperlink ref="A404:J404" location="MAIN!B12" display="July 2025" xr:uid="{D93D92D6-B8EC-44CF-B9E3-9F8C9F5A4202}"/>
    <hyperlink ref="A439:J439" location="MAIN!B13" display="August 2025" xr:uid="{FCE18806-BA57-4AF2-BF80-7D18F7FE09E7}"/>
    <hyperlink ref="A483:J483" location="MAIN!B14" display="September 2025" xr:uid="{9BD200F5-84D6-452C-A2DC-BD621D6F5010}"/>
    <hyperlink ref="A505:J505" location="MAIN!B15" display="October 2025" xr:uid="{F5D15C38-A5B8-4139-B110-1D0204AD8F2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4B155-A983-43FF-AA53-0698AA0878E2}">
  <sheetPr>
    <tabColor rgb="FFFFFF00"/>
    <pageSetUpPr fitToPage="1"/>
  </sheetPr>
  <dimension ref="A2:O275"/>
  <sheetViews>
    <sheetView rightToLeft="1" zoomScale="90" zoomScaleNormal="90" workbookViewId="0">
      <selection activeCell="E7" sqref="E7"/>
    </sheetView>
  </sheetViews>
  <sheetFormatPr defaultRowHeight="16.5"/>
  <cols>
    <col min="1" max="1" width="4.54296875" style="1" customWidth="1"/>
    <col min="2" max="2" width="32.81640625" style="1" bestFit="1" customWidth="1"/>
    <col min="3" max="3" width="35.54296875" style="1" bestFit="1" customWidth="1"/>
    <col min="4" max="4" width="17.453125" style="13" bestFit="1" customWidth="1"/>
    <col min="5" max="5" width="34" style="1" bestFit="1" customWidth="1"/>
    <col min="6" max="6" width="20.1796875" style="265" customWidth="1"/>
    <col min="7" max="7" width="20.81640625" customWidth="1"/>
    <col min="8" max="8" width="29.1796875" customWidth="1"/>
    <col min="9" max="9" width="28.26953125" style="265" customWidth="1"/>
    <col min="10" max="10" width="22.453125" bestFit="1" customWidth="1"/>
    <col min="11" max="11" width="27.7265625" style="265" customWidth="1"/>
    <col min="12" max="12" width="16.36328125" bestFit="1" customWidth="1"/>
    <col min="13" max="13" width="18" customWidth="1"/>
    <col min="14" max="14" width="18.453125" customWidth="1"/>
  </cols>
  <sheetData>
    <row r="2" spans="1:14" ht="21">
      <c r="A2" s="351" t="s">
        <v>162</v>
      </c>
      <c r="B2" s="351"/>
      <c r="C2" s="351"/>
      <c r="D2" s="351"/>
      <c r="E2" s="351"/>
      <c r="F2" s="351"/>
      <c r="G2" s="351"/>
      <c r="H2" s="351"/>
      <c r="I2" s="351"/>
      <c r="J2" s="351"/>
      <c r="K2" s="351"/>
      <c r="L2" s="351"/>
      <c r="M2" s="351"/>
    </row>
    <row r="5" spans="1:14" ht="15.5">
      <c r="A5" s="4">
        <v>1</v>
      </c>
      <c r="B5" s="3" t="s">
        <v>0</v>
      </c>
      <c r="C5" s="366" t="s">
        <v>5</v>
      </c>
      <c r="D5" s="367"/>
      <c r="E5" s="371" t="s">
        <v>954</v>
      </c>
      <c r="F5" s="371"/>
      <c r="G5" s="371"/>
      <c r="H5" s="371"/>
      <c r="I5" s="371"/>
      <c r="J5" s="371"/>
      <c r="K5" s="371"/>
      <c r="L5" s="371"/>
      <c r="M5" s="371"/>
      <c r="N5" s="371"/>
    </row>
    <row r="6" spans="1:14">
      <c r="A6" s="352" t="s">
        <v>26</v>
      </c>
      <c r="B6" s="353"/>
      <c r="C6" s="169" t="s">
        <v>3</v>
      </c>
      <c r="D6" s="18" t="s">
        <v>240</v>
      </c>
      <c r="E6" s="162">
        <v>45658</v>
      </c>
      <c r="F6" s="266">
        <v>45689</v>
      </c>
      <c r="G6" s="162">
        <v>45717</v>
      </c>
      <c r="H6" s="162">
        <v>45748</v>
      </c>
      <c r="I6" s="266">
        <v>45778</v>
      </c>
      <c r="J6" s="162">
        <v>45809</v>
      </c>
      <c r="K6" s="266">
        <v>45839</v>
      </c>
      <c r="L6" s="162">
        <v>45870</v>
      </c>
      <c r="M6" s="162">
        <v>45901</v>
      </c>
      <c r="N6" s="162">
        <v>45931</v>
      </c>
    </row>
    <row r="7" spans="1:14" ht="29">
      <c r="A7" s="2">
        <v>1</v>
      </c>
      <c r="B7" s="11" t="s">
        <v>6</v>
      </c>
      <c r="C7" s="170" t="s">
        <v>9</v>
      </c>
      <c r="D7" s="19" t="s">
        <v>242</v>
      </c>
      <c r="E7" s="163" t="s">
        <v>1078</v>
      </c>
      <c r="F7" s="208" t="s">
        <v>960</v>
      </c>
      <c r="G7" s="164" t="s">
        <v>1093</v>
      </c>
      <c r="H7" s="252" t="s">
        <v>1093</v>
      </c>
      <c r="I7" s="258" t="s">
        <v>1093</v>
      </c>
      <c r="J7" s="252" t="s">
        <v>1093</v>
      </c>
      <c r="K7" s="258" t="s">
        <v>1093</v>
      </c>
      <c r="L7" s="252" t="s">
        <v>1093</v>
      </c>
      <c r="M7" s="252" t="s">
        <v>1093</v>
      </c>
      <c r="N7" s="252" t="s">
        <v>1088</v>
      </c>
    </row>
    <row r="8" spans="1:14">
      <c r="A8" s="2">
        <v>2</v>
      </c>
      <c r="B8" s="171" t="s">
        <v>7</v>
      </c>
      <c r="C8" s="170" t="s">
        <v>11</v>
      </c>
      <c r="D8" s="20" t="s">
        <v>243</v>
      </c>
      <c r="E8" s="163" t="s">
        <v>1079</v>
      </c>
      <c r="F8" s="267" t="s">
        <v>1079</v>
      </c>
      <c r="G8" s="163" t="s">
        <v>1079</v>
      </c>
      <c r="H8" s="163" t="s">
        <v>1079</v>
      </c>
      <c r="I8" s="267" t="s">
        <v>2971</v>
      </c>
      <c r="J8" s="163" t="s">
        <v>2970</v>
      </c>
      <c r="K8" s="267" t="s">
        <v>2970</v>
      </c>
      <c r="L8" s="163" t="s">
        <v>2970</v>
      </c>
      <c r="M8" s="163" t="s">
        <v>2970</v>
      </c>
      <c r="N8" s="163" t="s">
        <v>2970</v>
      </c>
    </row>
    <row r="9" spans="1:14">
      <c r="A9" s="2">
        <v>3</v>
      </c>
      <c r="B9" s="172" t="s">
        <v>8</v>
      </c>
      <c r="C9" s="171" t="s">
        <v>10</v>
      </c>
      <c r="D9" s="24" t="s">
        <v>244</v>
      </c>
      <c r="E9" s="257" t="s">
        <v>1796</v>
      </c>
      <c r="F9" s="208" t="s">
        <v>2972</v>
      </c>
      <c r="G9" s="257" t="s">
        <v>1799</v>
      </c>
      <c r="H9" s="257" t="s">
        <v>1799</v>
      </c>
      <c r="I9" s="208" t="s">
        <v>1799</v>
      </c>
      <c r="J9" s="257" t="s">
        <v>1799</v>
      </c>
      <c r="K9" s="208" t="s">
        <v>1799</v>
      </c>
      <c r="L9" s="208" t="s">
        <v>2973</v>
      </c>
      <c r="M9" s="208" t="s">
        <v>1836</v>
      </c>
      <c r="N9" s="257" t="s">
        <v>1829</v>
      </c>
    </row>
    <row r="12" spans="1:14" ht="15.5">
      <c r="A12" s="4">
        <v>2</v>
      </c>
      <c r="B12" s="3" t="s">
        <v>0</v>
      </c>
      <c r="C12" s="378" t="s">
        <v>12</v>
      </c>
      <c r="D12" s="378"/>
      <c r="E12" s="371" t="s">
        <v>954</v>
      </c>
      <c r="F12" s="371"/>
      <c r="G12" s="371"/>
      <c r="H12" s="371"/>
      <c r="I12" s="371"/>
      <c r="J12" s="371"/>
      <c r="K12" s="371"/>
      <c r="L12" s="371"/>
      <c r="M12" s="371"/>
      <c r="N12" s="371"/>
    </row>
    <row r="13" spans="1:14">
      <c r="A13" s="352" t="s">
        <v>26</v>
      </c>
      <c r="B13" s="353"/>
      <c r="C13" s="169" t="s">
        <v>3</v>
      </c>
      <c r="D13" s="18" t="s">
        <v>240</v>
      </c>
      <c r="E13" s="162">
        <v>45658</v>
      </c>
      <c r="F13" s="266">
        <v>45689</v>
      </c>
      <c r="G13" s="162">
        <v>45717</v>
      </c>
      <c r="H13" s="162">
        <v>45748</v>
      </c>
      <c r="I13" s="266">
        <v>45778</v>
      </c>
      <c r="J13" s="162">
        <v>45809</v>
      </c>
      <c r="K13" s="266">
        <v>45839</v>
      </c>
      <c r="L13" s="162">
        <v>45870</v>
      </c>
      <c r="M13" s="162">
        <v>45901</v>
      </c>
      <c r="N13" s="162">
        <v>45931</v>
      </c>
    </row>
    <row r="14" spans="1:14">
      <c r="A14" s="2">
        <v>1</v>
      </c>
      <c r="B14" s="171" t="s">
        <v>13</v>
      </c>
      <c r="C14" s="171" t="s">
        <v>14</v>
      </c>
      <c r="D14" s="20" t="s">
        <v>241</v>
      </c>
      <c r="E14" s="201" t="s">
        <v>457</v>
      </c>
      <c r="F14" s="240" t="s">
        <v>958</v>
      </c>
      <c r="G14" s="202" t="s">
        <v>1088</v>
      </c>
      <c r="H14" s="202" t="s">
        <v>1088</v>
      </c>
      <c r="I14" s="240" t="s">
        <v>1088</v>
      </c>
      <c r="J14" s="252" t="s">
        <v>1088</v>
      </c>
      <c r="K14" s="240" t="s">
        <v>1088</v>
      </c>
      <c r="L14" s="202" t="s">
        <v>1088</v>
      </c>
      <c r="M14" s="202" t="s">
        <v>1088</v>
      </c>
      <c r="N14" s="252" t="s">
        <v>1088</v>
      </c>
    </row>
    <row r="17" spans="1:14" ht="15.5">
      <c r="A17" s="4">
        <v>3</v>
      </c>
      <c r="B17" s="3" t="s">
        <v>0</v>
      </c>
      <c r="C17" s="378" t="s">
        <v>170</v>
      </c>
      <c r="D17" s="378"/>
      <c r="E17" s="371" t="s">
        <v>954</v>
      </c>
      <c r="F17" s="371"/>
      <c r="G17" s="371"/>
      <c r="H17" s="371"/>
      <c r="I17" s="371"/>
      <c r="J17" s="371"/>
      <c r="K17" s="371"/>
      <c r="L17" s="371"/>
      <c r="M17" s="371"/>
      <c r="N17" s="371"/>
    </row>
    <row r="18" spans="1:14">
      <c r="A18" s="352" t="s">
        <v>26</v>
      </c>
      <c r="B18" s="353"/>
      <c r="C18" s="169" t="s">
        <v>3</v>
      </c>
      <c r="D18" s="18" t="s">
        <v>240</v>
      </c>
      <c r="E18" s="162">
        <v>45658</v>
      </c>
      <c r="F18" s="266">
        <v>45689</v>
      </c>
      <c r="G18" s="162">
        <v>45717</v>
      </c>
      <c r="H18" s="162">
        <v>45748</v>
      </c>
      <c r="I18" s="266">
        <v>45778</v>
      </c>
      <c r="J18" s="162">
        <v>45809</v>
      </c>
      <c r="K18" s="266">
        <v>45839</v>
      </c>
      <c r="L18" s="162">
        <v>45870</v>
      </c>
      <c r="M18" s="162">
        <v>45901</v>
      </c>
      <c r="N18" s="162">
        <v>45931</v>
      </c>
    </row>
    <row r="19" spans="1:14">
      <c r="A19" s="2">
        <v>1</v>
      </c>
      <c r="B19" s="12" t="s">
        <v>171</v>
      </c>
      <c r="C19" s="12" t="s">
        <v>172</v>
      </c>
      <c r="D19" s="20" t="s">
        <v>245</v>
      </c>
      <c r="E19" s="164" t="s">
        <v>1084</v>
      </c>
      <c r="F19" s="208" t="s">
        <v>1084</v>
      </c>
      <c r="G19" s="164" t="s">
        <v>1084</v>
      </c>
      <c r="H19" s="164" t="s">
        <v>1084</v>
      </c>
      <c r="I19" s="208" t="s">
        <v>1084</v>
      </c>
      <c r="J19" s="164" t="s">
        <v>1084</v>
      </c>
      <c r="K19" s="208" t="s">
        <v>1084</v>
      </c>
      <c r="L19" s="164" t="s">
        <v>1084</v>
      </c>
      <c r="M19" s="164" t="s">
        <v>1084</v>
      </c>
      <c r="N19" s="257" t="s">
        <v>1084</v>
      </c>
    </row>
    <row r="22" spans="1:14" ht="15.5">
      <c r="A22" s="4"/>
      <c r="B22" s="3" t="s">
        <v>0</v>
      </c>
      <c r="C22" s="366" t="s">
        <v>233</v>
      </c>
      <c r="D22" s="367"/>
      <c r="E22" s="371" t="s">
        <v>954</v>
      </c>
      <c r="F22" s="371"/>
      <c r="G22" s="371"/>
      <c r="H22" s="371"/>
      <c r="I22" s="371"/>
      <c r="J22" s="371"/>
      <c r="K22" s="371"/>
      <c r="L22" s="371"/>
      <c r="M22" s="371"/>
      <c r="N22" s="371"/>
    </row>
    <row r="23" spans="1:14">
      <c r="A23" s="352" t="s">
        <v>26</v>
      </c>
      <c r="B23" s="353"/>
      <c r="C23" s="169" t="s">
        <v>3</v>
      </c>
      <c r="D23" s="18" t="s">
        <v>240</v>
      </c>
      <c r="E23" s="162">
        <v>45658</v>
      </c>
      <c r="F23" s="266">
        <v>45689</v>
      </c>
      <c r="G23" s="162">
        <v>45717</v>
      </c>
      <c r="H23" s="162">
        <v>45748</v>
      </c>
      <c r="I23" s="266">
        <v>45778</v>
      </c>
      <c r="J23" s="162">
        <v>45809</v>
      </c>
      <c r="K23" s="266">
        <v>45839</v>
      </c>
      <c r="L23" s="162">
        <v>45870</v>
      </c>
      <c r="M23" s="162">
        <v>45901</v>
      </c>
      <c r="N23" s="162">
        <v>45931</v>
      </c>
    </row>
    <row r="24" spans="1:14">
      <c r="A24" s="4">
        <v>4</v>
      </c>
      <c r="B24" s="11" t="s">
        <v>157</v>
      </c>
      <c r="C24" s="256" t="s">
        <v>750</v>
      </c>
      <c r="D24" s="20" t="s">
        <v>246</v>
      </c>
      <c r="E24" s="164" t="s">
        <v>1093</v>
      </c>
      <c r="F24" s="208" t="s">
        <v>1093</v>
      </c>
      <c r="G24" s="164" t="s">
        <v>1093</v>
      </c>
      <c r="H24" s="164" t="s">
        <v>1093</v>
      </c>
      <c r="I24" s="208" t="s">
        <v>1093</v>
      </c>
      <c r="J24" s="164" t="s">
        <v>1093</v>
      </c>
      <c r="K24" s="208" t="s">
        <v>1093</v>
      </c>
      <c r="L24" s="164" t="s">
        <v>1093</v>
      </c>
      <c r="M24" s="164" t="s">
        <v>1093</v>
      </c>
      <c r="N24" s="257" t="s">
        <v>1093</v>
      </c>
    </row>
    <row r="25" spans="1:14">
      <c r="A25" s="4">
        <v>5</v>
      </c>
      <c r="B25" s="171" t="s">
        <v>234</v>
      </c>
      <c r="C25" s="170" t="s">
        <v>2974</v>
      </c>
      <c r="D25" s="20" t="s">
        <v>247</v>
      </c>
      <c r="E25" s="164" t="s">
        <v>1093</v>
      </c>
      <c r="F25" s="208" t="s">
        <v>1093</v>
      </c>
      <c r="G25" s="164" t="s">
        <v>1093</v>
      </c>
      <c r="H25" s="164" t="s">
        <v>1093</v>
      </c>
      <c r="I25" s="208" t="s">
        <v>1093</v>
      </c>
      <c r="J25" s="164" t="s">
        <v>1093</v>
      </c>
      <c r="K25" s="208" t="s">
        <v>1093</v>
      </c>
      <c r="L25" s="164" t="s">
        <v>1093</v>
      </c>
      <c r="M25" s="164" t="s">
        <v>1093</v>
      </c>
      <c r="N25" s="257" t="s">
        <v>1093</v>
      </c>
    </row>
    <row r="26" spans="1:14">
      <c r="A26" s="4"/>
      <c r="B26" s="171"/>
      <c r="C26" s="170"/>
      <c r="D26" s="14"/>
    </row>
    <row r="27" spans="1:14" ht="15.5">
      <c r="A27" s="4"/>
      <c r="B27" s="3" t="s">
        <v>0</v>
      </c>
      <c r="C27" s="366" t="s">
        <v>235</v>
      </c>
      <c r="D27" s="367"/>
      <c r="E27" s="371" t="s">
        <v>954</v>
      </c>
      <c r="F27" s="371"/>
      <c r="G27" s="371"/>
      <c r="H27" s="371"/>
      <c r="I27" s="371"/>
      <c r="J27" s="371"/>
      <c r="K27" s="371"/>
      <c r="L27" s="371"/>
      <c r="M27" s="371"/>
    </row>
    <row r="28" spans="1:14">
      <c r="A28" s="352" t="s">
        <v>26</v>
      </c>
      <c r="B28" s="353"/>
      <c r="C28" s="169" t="s">
        <v>3</v>
      </c>
      <c r="D28" s="18" t="s">
        <v>240</v>
      </c>
      <c r="E28" s="162">
        <v>45658</v>
      </c>
      <c r="F28" s="266">
        <v>45689</v>
      </c>
      <c r="G28" s="162">
        <v>45717</v>
      </c>
      <c r="H28" s="162">
        <v>45748</v>
      </c>
      <c r="I28" s="266">
        <v>45778</v>
      </c>
      <c r="J28" s="162">
        <v>45809</v>
      </c>
      <c r="K28" s="266">
        <v>45839</v>
      </c>
      <c r="L28" s="162">
        <v>45870</v>
      </c>
      <c r="M28" s="162">
        <v>45901</v>
      </c>
      <c r="N28" s="162">
        <v>45931</v>
      </c>
    </row>
    <row r="29" spans="1:14">
      <c r="A29" s="4">
        <v>6</v>
      </c>
      <c r="B29" s="173" t="s">
        <v>249</v>
      </c>
      <c r="C29" s="174" t="s">
        <v>238</v>
      </c>
      <c r="D29" s="24" t="s">
        <v>248</v>
      </c>
      <c r="E29" s="164" t="s">
        <v>667</v>
      </c>
      <c r="F29" s="208" t="s">
        <v>1093</v>
      </c>
      <c r="G29" s="164" t="s">
        <v>1093</v>
      </c>
      <c r="H29" s="164" t="s">
        <v>1093</v>
      </c>
      <c r="I29" s="208" t="s">
        <v>1093</v>
      </c>
      <c r="J29" s="164" t="s">
        <v>1093</v>
      </c>
      <c r="K29" s="208" t="s">
        <v>1059</v>
      </c>
      <c r="L29" s="164" t="s">
        <v>1088</v>
      </c>
      <c r="M29" s="164" t="s">
        <v>1088</v>
      </c>
      <c r="N29" s="257" t="s">
        <v>1088</v>
      </c>
    </row>
    <row r="30" spans="1:14">
      <c r="A30" s="4">
        <v>7</v>
      </c>
      <c r="B30" s="173" t="s">
        <v>205</v>
      </c>
      <c r="C30" s="175" t="s">
        <v>202</v>
      </c>
      <c r="D30" s="20" t="s">
        <v>250</v>
      </c>
      <c r="E30" s="164" t="s">
        <v>1085</v>
      </c>
      <c r="F30" s="208" t="s">
        <v>1085</v>
      </c>
      <c r="G30" s="164" t="s">
        <v>1085</v>
      </c>
      <c r="H30" s="164" t="s">
        <v>1085</v>
      </c>
      <c r="I30" s="208" t="s">
        <v>1085</v>
      </c>
      <c r="J30" s="164" t="s">
        <v>1085</v>
      </c>
      <c r="K30" s="208" t="s">
        <v>1085</v>
      </c>
      <c r="L30" s="164" t="s">
        <v>1085</v>
      </c>
      <c r="M30" s="164" t="s">
        <v>1085</v>
      </c>
      <c r="N30" s="257" t="s">
        <v>1085</v>
      </c>
    </row>
    <row r="31" spans="1:14" ht="17.5">
      <c r="A31" s="8"/>
      <c r="B31" s="176"/>
      <c r="C31" s="177"/>
      <c r="D31" s="21"/>
    </row>
    <row r="32" spans="1:14" ht="15.5">
      <c r="A32" s="4"/>
      <c r="B32" s="3" t="s">
        <v>0</v>
      </c>
      <c r="C32" s="366" t="s">
        <v>236</v>
      </c>
      <c r="D32" s="367"/>
      <c r="E32" s="371" t="s">
        <v>954</v>
      </c>
      <c r="F32" s="371"/>
      <c r="G32" s="371"/>
      <c r="H32" s="371"/>
      <c r="I32" s="371"/>
      <c r="J32" s="371"/>
      <c r="K32" s="371"/>
      <c r="L32" s="371"/>
      <c r="M32" s="371"/>
    </row>
    <row r="33" spans="1:15">
      <c r="A33" s="352" t="s">
        <v>26</v>
      </c>
      <c r="B33" s="353"/>
      <c r="C33" s="169" t="s">
        <v>3</v>
      </c>
      <c r="D33" s="18" t="s">
        <v>240</v>
      </c>
      <c r="E33" s="162">
        <v>45658</v>
      </c>
      <c r="F33" s="266">
        <v>45689</v>
      </c>
      <c r="G33" s="162">
        <v>45717</v>
      </c>
      <c r="H33" s="162">
        <v>45748</v>
      </c>
      <c r="I33" s="266">
        <v>45778</v>
      </c>
      <c r="J33" s="162">
        <v>45809</v>
      </c>
      <c r="K33" s="266">
        <v>45839</v>
      </c>
      <c r="L33" s="162">
        <v>45870</v>
      </c>
      <c r="M33" s="162">
        <v>45901</v>
      </c>
      <c r="N33" s="162">
        <v>45931</v>
      </c>
    </row>
    <row r="34" spans="1:15">
      <c r="A34" s="4">
        <v>8</v>
      </c>
      <c r="B34" s="12" t="s">
        <v>220</v>
      </c>
      <c r="C34" s="178" t="s">
        <v>251</v>
      </c>
      <c r="D34" s="25" t="s">
        <v>252</v>
      </c>
      <c r="E34" s="164" t="s">
        <v>1085</v>
      </c>
      <c r="F34" s="208" t="s">
        <v>1085</v>
      </c>
      <c r="G34" s="164" t="s">
        <v>1085</v>
      </c>
      <c r="H34" s="164" t="s">
        <v>1085</v>
      </c>
      <c r="I34" s="208" t="s">
        <v>1085</v>
      </c>
      <c r="J34" s="164" t="s">
        <v>1085</v>
      </c>
      <c r="K34" s="208" t="s">
        <v>1085</v>
      </c>
      <c r="L34" s="164" t="s">
        <v>1085</v>
      </c>
      <c r="M34" s="164" t="s">
        <v>1085</v>
      </c>
      <c r="N34" s="257" t="s">
        <v>1085</v>
      </c>
    </row>
    <row r="36" spans="1:15" ht="15.5">
      <c r="A36" s="4" t="s">
        <v>182</v>
      </c>
      <c r="B36" s="3" t="s">
        <v>0</v>
      </c>
      <c r="C36" s="366" t="s">
        <v>185</v>
      </c>
      <c r="D36" s="367"/>
      <c r="E36" s="371" t="s">
        <v>954</v>
      </c>
      <c r="F36" s="371"/>
      <c r="G36" s="371"/>
      <c r="H36" s="371"/>
      <c r="I36" s="371"/>
      <c r="J36" s="371"/>
      <c r="K36" s="371"/>
      <c r="L36" s="371"/>
      <c r="M36" s="371"/>
      <c r="O36" t="s">
        <v>182</v>
      </c>
    </row>
    <row r="37" spans="1:15">
      <c r="A37" s="354" t="s">
        <v>26</v>
      </c>
      <c r="B37" s="354"/>
      <c r="C37" s="169" t="s">
        <v>3</v>
      </c>
      <c r="D37" s="18" t="s">
        <v>240</v>
      </c>
      <c r="E37" s="162">
        <v>45658</v>
      </c>
      <c r="F37" s="266">
        <v>45689</v>
      </c>
      <c r="G37" s="162">
        <v>45717</v>
      </c>
      <c r="H37" s="162">
        <v>45748</v>
      </c>
      <c r="I37" s="266">
        <v>45778</v>
      </c>
      <c r="J37" s="162">
        <v>45809</v>
      </c>
      <c r="K37" s="266">
        <v>45839</v>
      </c>
      <c r="L37" s="162">
        <v>45870</v>
      </c>
      <c r="M37" s="162">
        <v>45901</v>
      </c>
      <c r="N37" s="162">
        <v>45931</v>
      </c>
    </row>
    <row r="38" spans="1:15" ht="15.5">
      <c r="A38" s="4">
        <v>9</v>
      </c>
      <c r="B38" s="273" t="s">
        <v>535</v>
      </c>
      <c r="C38" s="271" t="s">
        <v>1886</v>
      </c>
      <c r="D38" s="6" t="s">
        <v>282</v>
      </c>
      <c r="E38" s="241" t="s">
        <v>1093</v>
      </c>
      <c r="F38" s="241" t="s">
        <v>1093</v>
      </c>
      <c r="G38" s="241" t="s">
        <v>1093</v>
      </c>
      <c r="H38" s="241" t="s">
        <v>1093</v>
      </c>
      <c r="I38" s="241" t="s">
        <v>1093</v>
      </c>
      <c r="J38" s="241" t="s">
        <v>1898</v>
      </c>
      <c r="K38" s="241" t="s">
        <v>1088</v>
      </c>
      <c r="L38" s="241" t="s">
        <v>1088</v>
      </c>
      <c r="M38" s="241" t="s">
        <v>1088</v>
      </c>
      <c r="N38" s="257" t="s">
        <v>1088</v>
      </c>
    </row>
    <row r="39" spans="1:15" ht="15.5">
      <c r="A39" s="4">
        <v>10</v>
      </c>
      <c r="B39" s="273" t="s">
        <v>1887</v>
      </c>
      <c r="C39" s="271" t="s">
        <v>173</v>
      </c>
      <c r="D39" s="6" t="s">
        <v>279</v>
      </c>
      <c r="E39" s="241" t="s">
        <v>1808</v>
      </c>
      <c r="F39" s="241" t="s">
        <v>1808</v>
      </c>
      <c r="G39" s="241" t="s">
        <v>1808</v>
      </c>
      <c r="H39" s="241" t="s">
        <v>1808</v>
      </c>
      <c r="I39" s="241" t="s">
        <v>1808</v>
      </c>
      <c r="J39" s="241" t="s">
        <v>1808</v>
      </c>
      <c r="K39" s="241" t="s">
        <v>1056</v>
      </c>
      <c r="L39" s="241" t="s">
        <v>1874</v>
      </c>
      <c r="M39" s="241" t="s">
        <v>1874</v>
      </c>
      <c r="N39" s="257" t="s">
        <v>1874</v>
      </c>
    </row>
    <row r="40" spans="1:15" ht="15.5">
      <c r="A40" s="4">
        <v>11</v>
      </c>
      <c r="B40" s="273" t="s">
        <v>1888</v>
      </c>
      <c r="C40" s="271" t="s">
        <v>1889</v>
      </c>
      <c r="D40" s="6" t="s">
        <v>1890</v>
      </c>
      <c r="E40" s="241" t="s">
        <v>1086</v>
      </c>
      <c r="F40" s="241" t="s">
        <v>1086</v>
      </c>
      <c r="G40" s="241" t="s">
        <v>1086</v>
      </c>
      <c r="H40" s="241" t="s">
        <v>1086</v>
      </c>
      <c r="I40" s="208" t="s">
        <v>1899</v>
      </c>
      <c r="J40" s="241" t="s">
        <v>1829</v>
      </c>
      <c r="K40" s="241" t="s">
        <v>1829</v>
      </c>
      <c r="L40" s="241" t="s">
        <v>1829</v>
      </c>
      <c r="M40" s="241" t="s">
        <v>1829</v>
      </c>
      <c r="N40" s="257" t="s">
        <v>1829</v>
      </c>
    </row>
    <row r="41" spans="1:15" ht="15.5">
      <c r="A41" s="4">
        <v>12</v>
      </c>
      <c r="B41" s="273" t="s">
        <v>1891</v>
      </c>
      <c r="C41" s="271" t="s">
        <v>559</v>
      </c>
      <c r="D41" s="6" t="s">
        <v>419</v>
      </c>
      <c r="E41" s="241" t="s">
        <v>1093</v>
      </c>
      <c r="F41" s="241" t="s">
        <v>1093</v>
      </c>
      <c r="G41" s="241" t="s">
        <v>1093</v>
      </c>
      <c r="H41" s="241" t="s">
        <v>1093</v>
      </c>
      <c r="I41" s="208" t="s">
        <v>1900</v>
      </c>
      <c r="J41" s="241" t="s">
        <v>1829</v>
      </c>
      <c r="K41" s="241" t="s">
        <v>1829</v>
      </c>
      <c r="L41" s="241" t="s">
        <v>1901</v>
      </c>
      <c r="M41" s="241" t="s">
        <v>1902</v>
      </c>
      <c r="N41" s="257" t="s">
        <v>1799</v>
      </c>
    </row>
    <row r="42" spans="1:15" ht="15.5">
      <c r="A42" s="4">
        <v>13</v>
      </c>
      <c r="B42" s="273" t="s">
        <v>806</v>
      </c>
      <c r="C42" s="271" t="s">
        <v>1893</v>
      </c>
      <c r="D42" s="272" t="s">
        <v>1894</v>
      </c>
      <c r="E42" s="241" t="s">
        <v>1089</v>
      </c>
      <c r="F42" s="241" t="s">
        <v>1089</v>
      </c>
      <c r="G42" s="241" t="s">
        <v>1089</v>
      </c>
      <c r="H42" s="241" t="s">
        <v>1089</v>
      </c>
      <c r="I42" s="241" t="s">
        <v>1089</v>
      </c>
      <c r="J42" s="241" t="s">
        <v>1089</v>
      </c>
      <c r="K42" s="241" t="s">
        <v>1089</v>
      </c>
      <c r="L42" s="241" t="s">
        <v>1089</v>
      </c>
      <c r="M42" s="241" t="s">
        <v>1089</v>
      </c>
      <c r="N42" s="257" t="s">
        <v>1089</v>
      </c>
    </row>
    <row r="43" spans="1:15" ht="15.5">
      <c r="A43" s="4">
        <v>14</v>
      </c>
      <c r="B43" s="273" t="s">
        <v>1895</v>
      </c>
      <c r="C43" s="271" t="s">
        <v>1896</v>
      </c>
      <c r="D43" s="272" t="s">
        <v>1897</v>
      </c>
      <c r="E43" s="274" t="s">
        <v>1903</v>
      </c>
      <c r="F43" s="274" t="s">
        <v>1903</v>
      </c>
      <c r="G43" s="274" t="s">
        <v>1903</v>
      </c>
      <c r="H43" s="274" t="s">
        <v>1903</v>
      </c>
      <c r="I43" s="274" t="s">
        <v>1903</v>
      </c>
      <c r="J43" s="274" t="s">
        <v>1903</v>
      </c>
      <c r="K43" s="274" t="s">
        <v>1903</v>
      </c>
      <c r="L43" s="274" t="s">
        <v>1903</v>
      </c>
      <c r="M43" s="274" t="s">
        <v>1903</v>
      </c>
      <c r="N43" s="274" t="s">
        <v>1903</v>
      </c>
    </row>
    <row r="46" spans="1:15" ht="15.5">
      <c r="A46" s="4" t="s">
        <v>182</v>
      </c>
      <c r="B46" s="3" t="s">
        <v>0</v>
      </c>
      <c r="C46" s="366" t="s">
        <v>15</v>
      </c>
      <c r="D46" s="367"/>
      <c r="E46" s="371" t="s">
        <v>954</v>
      </c>
      <c r="F46" s="371"/>
      <c r="G46" s="371"/>
      <c r="H46" s="371"/>
      <c r="I46" s="371"/>
      <c r="J46" s="371"/>
      <c r="K46" s="371"/>
      <c r="L46" s="371"/>
      <c r="M46" s="371"/>
    </row>
    <row r="47" spans="1:15">
      <c r="A47" s="352" t="s">
        <v>26</v>
      </c>
      <c r="B47" s="364"/>
      <c r="C47" s="169" t="s">
        <v>3</v>
      </c>
      <c r="D47" s="18" t="s">
        <v>240</v>
      </c>
      <c r="E47" s="162">
        <v>45658</v>
      </c>
      <c r="F47" s="266">
        <v>45689</v>
      </c>
      <c r="G47" s="162">
        <v>45717</v>
      </c>
      <c r="H47" s="162">
        <v>45748</v>
      </c>
      <c r="I47" s="266">
        <v>45778</v>
      </c>
      <c r="J47" s="162">
        <v>45809</v>
      </c>
      <c r="K47" s="266">
        <v>45839</v>
      </c>
      <c r="L47" s="162">
        <v>45870</v>
      </c>
      <c r="M47" s="162">
        <v>45901</v>
      </c>
      <c r="N47" s="162">
        <v>45931</v>
      </c>
    </row>
    <row r="48" spans="1:15">
      <c r="A48" s="22">
        <v>15</v>
      </c>
      <c r="B48" s="179" t="s">
        <v>283</v>
      </c>
      <c r="C48" s="180" t="s">
        <v>284</v>
      </c>
      <c r="D48" s="20" t="s">
        <v>286</v>
      </c>
      <c r="E48" s="164" t="s">
        <v>1086</v>
      </c>
      <c r="F48" s="208" t="s">
        <v>1086</v>
      </c>
      <c r="G48" s="164" t="s">
        <v>1086</v>
      </c>
      <c r="H48" s="164" t="s">
        <v>1086</v>
      </c>
      <c r="I48" s="203" t="s">
        <v>1087</v>
      </c>
      <c r="J48" s="204" t="s">
        <v>1088</v>
      </c>
      <c r="K48" s="240" t="s">
        <v>1088</v>
      </c>
      <c r="L48" s="202" t="s">
        <v>1088</v>
      </c>
      <c r="M48" s="202" t="s">
        <v>1088</v>
      </c>
      <c r="N48" s="252" t="s">
        <v>1088</v>
      </c>
    </row>
    <row r="49" spans="1:14">
      <c r="A49" s="357">
        <v>16</v>
      </c>
      <c r="B49" s="179" t="s">
        <v>254</v>
      </c>
      <c r="C49" s="174" t="s">
        <v>260</v>
      </c>
      <c r="D49" s="20" t="s">
        <v>285</v>
      </c>
      <c r="E49" s="164" t="s">
        <v>1093</v>
      </c>
      <c r="F49" s="208" t="s">
        <v>1093</v>
      </c>
      <c r="G49" s="164" t="s">
        <v>1093</v>
      </c>
      <c r="H49" s="164" t="s">
        <v>1093</v>
      </c>
      <c r="I49" s="208" t="s">
        <v>1093</v>
      </c>
      <c r="J49" s="164" t="s">
        <v>1093</v>
      </c>
      <c r="K49" s="208" t="s">
        <v>1093</v>
      </c>
      <c r="L49" s="164" t="s">
        <v>1093</v>
      </c>
      <c r="M49" s="164" t="s">
        <v>1093</v>
      </c>
      <c r="N49" s="257" t="s">
        <v>1093</v>
      </c>
    </row>
    <row r="50" spans="1:14" ht="29">
      <c r="A50" s="358"/>
      <c r="B50" s="179" t="s">
        <v>253</v>
      </c>
      <c r="C50" s="170" t="s">
        <v>20</v>
      </c>
      <c r="D50" s="20" t="s">
        <v>287</v>
      </c>
      <c r="E50" s="202" t="s">
        <v>1089</v>
      </c>
      <c r="F50" s="240" t="s">
        <v>1089</v>
      </c>
      <c r="G50" s="202" t="s">
        <v>1089</v>
      </c>
      <c r="H50" s="202" t="s">
        <v>1089</v>
      </c>
      <c r="I50" s="240" t="s">
        <v>1089</v>
      </c>
      <c r="J50" s="202" t="s">
        <v>1089</v>
      </c>
      <c r="K50" s="240" t="s">
        <v>1090</v>
      </c>
      <c r="L50" s="209" t="s">
        <v>1091</v>
      </c>
      <c r="M50" s="209" t="s">
        <v>1092</v>
      </c>
      <c r="N50" s="258" t="s">
        <v>1085</v>
      </c>
    </row>
    <row r="51" spans="1:14">
      <c r="A51" s="357">
        <v>17</v>
      </c>
      <c r="B51" s="179" t="s">
        <v>256</v>
      </c>
      <c r="C51" s="170" t="s">
        <v>24</v>
      </c>
      <c r="D51" s="20" t="s">
        <v>288</v>
      </c>
      <c r="E51" s="164" t="s">
        <v>1093</v>
      </c>
      <c r="F51" s="208" t="s">
        <v>1093</v>
      </c>
      <c r="G51" s="164" t="s">
        <v>1093</v>
      </c>
      <c r="H51" s="164" t="s">
        <v>1093</v>
      </c>
      <c r="I51" s="208" t="s">
        <v>1093</v>
      </c>
      <c r="J51" s="164" t="s">
        <v>1093</v>
      </c>
      <c r="K51" s="208" t="s">
        <v>1093</v>
      </c>
      <c r="L51" s="164" t="s">
        <v>1093</v>
      </c>
      <c r="M51" s="164" t="s">
        <v>1093</v>
      </c>
      <c r="N51" s="257" t="s">
        <v>1093</v>
      </c>
    </row>
    <row r="52" spans="1:14">
      <c r="A52" s="358"/>
      <c r="B52" s="179" t="s">
        <v>255</v>
      </c>
      <c r="C52" s="181" t="s">
        <v>258</v>
      </c>
      <c r="D52" s="20" t="s">
        <v>289</v>
      </c>
      <c r="E52" s="164" t="s">
        <v>1084</v>
      </c>
      <c r="F52" s="208" t="s">
        <v>1084</v>
      </c>
      <c r="G52" s="164" t="s">
        <v>1084</v>
      </c>
      <c r="H52" s="164" t="s">
        <v>1084</v>
      </c>
      <c r="I52" s="208" t="s">
        <v>1084</v>
      </c>
      <c r="J52" s="164" t="s">
        <v>1084</v>
      </c>
      <c r="K52" s="208" t="s">
        <v>1084</v>
      </c>
      <c r="L52" s="164" t="s">
        <v>1084</v>
      </c>
      <c r="M52" s="164" t="s">
        <v>1084</v>
      </c>
      <c r="N52" s="257" t="s">
        <v>1084</v>
      </c>
    </row>
    <row r="53" spans="1:14">
      <c r="A53" s="22">
        <v>18</v>
      </c>
      <c r="B53" s="179" t="s">
        <v>32</v>
      </c>
      <c r="C53" s="182" t="s">
        <v>42</v>
      </c>
      <c r="D53" s="20" t="s">
        <v>290</v>
      </c>
      <c r="E53" s="164" t="s">
        <v>1089</v>
      </c>
      <c r="F53" s="208" t="s">
        <v>1089</v>
      </c>
      <c r="G53" s="164" t="s">
        <v>1089</v>
      </c>
      <c r="H53" s="209" t="s">
        <v>1095</v>
      </c>
      <c r="I53" s="208" t="s">
        <v>1086</v>
      </c>
      <c r="J53" s="164" t="s">
        <v>1086</v>
      </c>
      <c r="K53" s="208" t="s">
        <v>1086</v>
      </c>
      <c r="L53" s="164" t="s">
        <v>1086</v>
      </c>
      <c r="M53" s="164" t="s">
        <v>2975</v>
      </c>
      <c r="N53" s="257" t="s">
        <v>1084</v>
      </c>
    </row>
    <row r="54" spans="1:14" ht="29">
      <c r="A54" s="22">
        <v>19</v>
      </c>
      <c r="B54" s="179" t="s">
        <v>257</v>
      </c>
      <c r="C54" s="183" t="s">
        <v>259</v>
      </c>
      <c r="D54" s="20" t="s">
        <v>291</v>
      </c>
      <c r="E54" s="164" t="s">
        <v>1089</v>
      </c>
      <c r="F54" s="208" t="s">
        <v>1089</v>
      </c>
      <c r="G54" s="164" t="s">
        <v>1089</v>
      </c>
      <c r="H54" s="164" t="s">
        <v>1089</v>
      </c>
      <c r="I54" s="208" t="s">
        <v>1089</v>
      </c>
      <c r="J54" s="164" t="s">
        <v>1089</v>
      </c>
      <c r="K54" s="208" t="s">
        <v>1089</v>
      </c>
      <c r="L54" s="208" t="s">
        <v>1096</v>
      </c>
      <c r="M54" s="164" t="s">
        <v>1086</v>
      </c>
      <c r="N54" s="257" t="s">
        <v>1086</v>
      </c>
    </row>
    <row r="57" spans="1:14" ht="15.5">
      <c r="A57" s="4"/>
      <c r="B57" s="3" t="s">
        <v>0</v>
      </c>
      <c r="C57" s="366" t="s">
        <v>31</v>
      </c>
      <c r="D57" s="367"/>
      <c r="E57" s="371" t="s">
        <v>954</v>
      </c>
      <c r="F57" s="371"/>
      <c r="G57" s="371"/>
      <c r="H57" s="371"/>
      <c r="I57" s="371"/>
      <c r="J57" s="371"/>
      <c r="K57" s="371"/>
      <c r="L57" s="371"/>
      <c r="M57" s="371"/>
    </row>
    <row r="58" spans="1:14">
      <c r="A58" s="352" t="s">
        <v>26</v>
      </c>
      <c r="B58" s="364"/>
      <c r="C58" s="169" t="s">
        <v>3</v>
      </c>
      <c r="D58" s="18" t="s">
        <v>240</v>
      </c>
      <c r="E58" s="162">
        <v>45658</v>
      </c>
      <c r="F58" s="266">
        <v>45689</v>
      </c>
      <c r="G58" s="162">
        <v>45717</v>
      </c>
      <c r="H58" s="162">
        <v>45748</v>
      </c>
      <c r="I58" s="266">
        <v>45778</v>
      </c>
      <c r="J58" s="162">
        <v>45809</v>
      </c>
      <c r="K58" s="266">
        <v>45839</v>
      </c>
      <c r="L58" s="162">
        <v>45870</v>
      </c>
      <c r="M58" s="162">
        <v>45901</v>
      </c>
      <c r="N58" s="162">
        <v>45931</v>
      </c>
    </row>
    <row r="59" spans="1:14">
      <c r="A59" s="4">
        <v>20</v>
      </c>
      <c r="B59" s="171" t="s">
        <v>27</v>
      </c>
      <c r="C59" s="170" t="s">
        <v>33</v>
      </c>
      <c r="D59" s="20" t="s">
        <v>292</v>
      </c>
      <c r="E59" s="164" t="s">
        <v>1093</v>
      </c>
      <c r="F59" s="208" t="s">
        <v>1093</v>
      </c>
      <c r="G59" s="164" t="s">
        <v>1093</v>
      </c>
      <c r="H59" s="164" t="s">
        <v>1093</v>
      </c>
      <c r="I59" s="208" t="s">
        <v>1093</v>
      </c>
      <c r="J59" s="164" t="s">
        <v>1093</v>
      </c>
      <c r="K59" s="208" t="s">
        <v>1093</v>
      </c>
      <c r="L59" s="164" t="s">
        <v>1093</v>
      </c>
      <c r="M59" s="164" t="s">
        <v>1093</v>
      </c>
      <c r="N59" s="257" t="s">
        <v>1093</v>
      </c>
    </row>
    <row r="60" spans="1:14">
      <c r="A60" s="4">
        <v>21</v>
      </c>
      <c r="B60" s="171" t="s">
        <v>36</v>
      </c>
      <c r="C60" s="170" t="s">
        <v>35</v>
      </c>
      <c r="D60" s="20" t="s">
        <v>293</v>
      </c>
      <c r="E60" s="164" t="s">
        <v>667</v>
      </c>
      <c r="F60" s="208" t="s">
        <v>1097</v>
      </c>
      <c r="G60" s="164" t="s">
        <v>1097</v>
      </c>
      <c r="H60" s="164" t="s">
        <v>1098</v>
      </c>
      <c r="I60" s="208" t="s">
        <v>1099</v>
      </c>
      <c r="J60" s="164" t="s">
        <v>1099</v>
      </c>
      <c r="K60" s="208" t="s">
        <v>1099</v>
      </c>
      <c r="L60" s="164" t="s">
        <v>1099</v>
      </c>
      <c r="M60" s="164" t="s">
        <v>1099</v>
      </c>
      <c r="N60" s="257" t="s">
        <v>1099</v>
      </c>
    </row>
    <row r="61" spans="1:14" ht="29">
      <c r="A61" s="4">
        <v>22</v>
      </c>
      <c r="B61" s="171" t="s">
        <v>28</v>
      </c>
      <c r="C61" s="170" t="s">
        <v>37</v>
      </c>
      <c r="D61" s="20" t="s">
        <v>294</v>
      </c>
      <c r="E61" s="164" t="s">
        <v>1100</v>
      </c>
      <c r="F61" s="208" t="s">
        <v>966</v>
      </c>
      <c r="G61" s="208" t="s">
        <v>1101</v>
      </c>
      <c r="H61" s="164" t="s">
        <v>1102</v>
      </c>
      <c r="I61" s="208" t="s">
        <v>1102</v>
      </c>
      <c r="J61" s="164" t="s">
        <v>1102</v>
      </c>
      <c r="K61" s="208" t="s">
        <v>1102</v>
      </c>
      <c r="L61" s="164" t="s">
        <v>1102</v>
      </c>
      <c r="M61" s="164" t="s">
        <v>1102</v>
      </c>
      <c r="N61" s="257" t="s">
        <v>1102</v>
      </c>
    </row>
    <row r="62" spans="1:14">
      <c r="A62" s="4">
        <v>23</v>
      </c>
      <c r="B62" s="171" t="s">
        <v>29</v>
      </c>
      <c r="C62" s="170" t="s">
        <v>38</v>
      </c>
      <c r="D62" s="20" t="s">
        <v>295</v>
      </c>
      <c r="E62" s="164" t="s">
        <v>1093</v>
      </c>
      <c r="F62" s="208" t="s">
        <v>1093</v>
      </c>
      <c r="G62" s="164" t="s">
        <v>1093</v>
      </c>
      <c r="H62" s="164" t="s">
        <v>1093</v>
      </c>
      <c r="I62" s="208" t="s">
        <v>1093</v>
      </c>
      <c r="J62" s="164" t="s">
        <v>1093</v>
      </c>
      <c r="K62" s="208" t="s">
        <v>1093</v>
      </c>
      <c r="L62" s="164" t="s">
        <v>1093</v>
      </c>
      <c r="M62" s="164" t="s">
        <v>1093</v>
      </c>
      <c r="N62" s="257" t="s">
        <v>1093</v>
      </c>
    </row>
    <row r="63" spans="1:14">
      <c r="A63" s="4">
        <v>24</v>
      </c>
      <c r="B63" s="171" t="s">
        <v>261</v>
      </c>
      <c r="C63" s="184" t="s">
        <v>262</v>
      </c>
      <c r="D63" s="20" t="s">
        <v>296</v>
      </c>
      <c r="E63" s="164" t="s">
        <v>1093</v>
      </c>
      <c r="F63" s="208" t="s">
        <v>1093</v>
      </c>
      <c r="G63" s="164" t="s">
        <v>1093</v>
      </c>
      <c r="H63" s="164" t="s">
        <v>1093</v>
      </c>
      <c r="I63" s="208" t="s">
        <v>1093</v>
      </c>
      <c r="J63" s="164" t="s">
        <v>1093</v>
      </c>
      <c r="K63" s="208" t="s">
        <v>1093</v>
      </c>
      <c r="L63" s="164" t="s">
        <v>1093</v>
      </c>
      <c r="M63" s="164" t="s">
        <v>1093</v>
      </c>
      <c r="N63" s="257" t="s">
        <v>1093</v>
      </c>
    </row>
    <row r="64" spans="1:14">
      <c r="A64" s="361">
        <v>26</v>
      </c>
      <c r="B64" s="171" t="s">
        <v>40</v>
      </c>
      <c r="C64" s="12" t="s">
        <v>41</v>
      </c>
      <c r="D64" s="20" t="s">
        <v>298</v>
      </c>
      <c r="E64" s="372" t="s">
        <v>1089</v>
      </c>
      <c r="F64" s="375" t="s">
        <v>1089</v>
      </c>
      <c r="G64" s="372" t="s">
        <v>1089</v>
      </c>
      <c r="H64" s="372" t="s">
        <v>1089</v>
      </c>
      <c r="I64" s="375" t="s">
        <v>1105</v>
      </c>
      <c r="J64" s="372" t="s">
        <v>1088</v>
      </c>
      <c r="K64" s="375" t="s">
        <v>1088</v>
      </c>
      <c r="L64" s="372" t="s">
        <v>1088</v>
      </c>
      <c r="M64" s="372" t="s">
        <v>1088</v>
      </c>
      <c r="N64" s="372" t="s">
        <v>1088</v>
      </c>
    </row>
    <row r="65" spans="1:14">
      <c r="A65" s="362"/>
      <c r="B65" s="171" t="s">
        <v>186</v>
      </c>
      <c r="C65" s="12" t="s">
        <v>188</v>
      </c>
      <c r="D65" s="20" t="s">
        <v>298</v>
      </c>
      <c r="E65" s="373"/>
      <c r="F65" s="376"/>
      <c r="G65" s="373"/>
      <c r="H65" s="373"/>
      <c r="I65" s="376"/>
      <c r="J65" s="373"/>
      <c r="K65" s="376"/>
      <c r="L65" s="373"/>
      <c r="M65" s="373"/>
      <c r="N65" s="373"/>
    </row>
    <row r="66" spans="1:14">
      <c r="A66" s="363"/>
      <c r="B66" s="171" t="s">
        <v>187</v>
      </c>
      <c r="C66" s="12" t="s">
        <v>189</v>
      </c>
      <c r="D66" s="20" t="s">
        <v>298</v>
      </c>
      <c r="E66" s="374"/>
      <c r="F66" s="377"/>
      <c r="G66" s="374"/>
      <c r="H66" s="374"/>
      <c r="I66" s="377"/>
      <c r="J66" s="374"/>
      <c r="K66" s="377"/>
      <c r="L66" s="374"/>
      <c r="M66" s="374"/>
      <c r="N66" s="374"/>
    </row>
    <row r="67" spans="1:14">
      <c r="A67" s="4">
        <v>27</v>
      </c>
      <c r="B67" s="171" t="s">
        <v>263</v>
      </c>
      <c r="C67" s="12" t="s">
        <v>264</v>
      </c>
      <c r="D67" s="20" t="s">
        <v>299</v>
      </c>
      <c r="E67" s="164" t="s">
        <v>1089</v>
      </c>
      <c r="F67" s="208" t="s">
        <v>1089</v>
      </c>
      <c r="G67" s="164" t="s">
        <v>1089</v>
      </c>
      <c r="H67" s="164" t="s">
        <v>1089</v>
      </c>
      <c r="I67" s="208" t="s">
        <v>1089</v>
      </c>
      <c r="J67" s="164" t="s">
        <v>1089</v>
      </c>
      <c r="K67" s="208" t="s">
        <v>1089</v>
      </c>
      <c r="L67" s="164" t="s">
        <v>1089</v>
      </c>
      <c r="M67" s="164" t="s">
        <v>1089</v>
      </c>
      <c r="N67" s="257" t="s">
        <v>1089</v>
      </c>
    </row>
    <row r="69" spans="1:14" ht="14.5">
      <c r="B69" s="3" t="s">
        <v>0</v>
      </c>
      <c r="C69" s="366" t="s">
        <v>45</v>
      </c>
      <c r="D69" s="367"/>
      <c r="E69" s="371" t="s">
        <v>954</v>
      </c>
      <c r="F69" s="371"/>
      <c r="G69" s="371"/>
      <c r="H69" s="371"/>
      <c r="I69" s="371"/>
      <c r="J69" s="371"/>
      <c r="K69" s="371"/>
      <c r="L69" s="371"/>
      <c r="M69" s="371"/>
    </row>
    <row r="70" spans="1:14">
      <c r="A70" s="365" t="s">
        <v>26</v>
      </c>
      <c r="B70" s="364"/>
      <c r="C70" s="186" t="s">
        <v>3</v>
      </c>
      <c r="D70" s="18" t="s">
        <v>240</v>
      </c>
      <c r="E70" s="162">
        <v>45658</v>
      </c>
      <c r="F70" s="266">
        <v>45689</v>
      </c>
      <c r="G70" s="162">
        <v>45717</v>
      </c>
      <c r="H70" s="162">
        <v>45748</v>
      </c>
      <c r="I70" s="266">
        <v>45778</v>
      </c>
      <c r="J70" s="162">
        <v>45809</v>
      </c>
      <c r="K70" s="266">
        <v>45839</v>
      </c>
      <c r="L70" s="162">
        <v>45870</v>
      </c>
      <c r="M70" s="162">
        <v>45901</v>
      </c>
      <c r="N70" s="162">
        <v>45931</v>
      </c>
    </row>
    <row r="71" spans="1:14">
      <c r="A71" s="359">
        <v>28</v>
      </c>
      <c r="B71" s="171" t="s">
        <v>43</v>
      </c>
      <c r="C71" s="185" t="s">
        <v>46</v>
      </c>
      <c r="D71" s="20" t="s">
        <v>300</v>
      </c>
      <c r="E71" s="233" t="s">
        <v>1093</v>
      </c>
      <c r="F71" s="208" t="s">
        <v>1093</v>
      </c>
      <c r="G71" s="233" t="s">
        <v>1093</v>
      </c>
      <c r="H71" s="233" t="s">
        <v>1093</v>
      </c>
      <c r="I71" s="208" t="s">
        <v>1093</v>
      </c>
      <c r="J71" s="233" t="s">
        <v>1093</v>
      </c>
      <c r="K71" s="208" t="s">
        <v>1093</v>
      </c>
      <c r="L71" s="233" t="s">
        <v>1093</v>
      </c>
      <c r="M71" s="233" t="s">
        <v>1790</v>
      </c>
      <c r="N71" s="257" t="s">
        <v>1089</v>
      </c>
    </row>
    <row r="72" spans="1:14">
      <c r="A72" s="359"/>
      <c r="B72" s="171" t="s">
        <v>44</v>
      </c>
      <c r="C72" s="185" t="s">
        <v>47</v>
      </c>
      <c r="D72" s="20" t="s">
        <v>301</v>
      </c>
      <c r="E72" s="233" t="s">
        <v>1791</v>
      </c>
      <c r="F72" s="208" t="s">
        <v>1791</v>
      </c>
      <c r="G72" s="233" t="s">
        <v>1791</v>
      </c>
      <c r="H72" s="233" t="s">
        <v>1791</v>
      </c>
      <c r="I72" s="208" t="s">
        <v>1791</v>
      </c>
      <c r="J72" s="233" t="s">
        <v>1791</v>
      </c>
      <c r="K72" s="208" t="s">
        <v>1791</v>
      </c>
      <c r="L72" s="233" t="s">
        <v>1791</v>
      </c>
      <c r="M72" s="233" t="s">
        <v>1791</v>
      </c>
      <c r="N72" s="257" t="s">
        <v>1791</v>
      </c>
    </row>
    <row r="73" spans="1:14">
      <c r="A73" s="359"/>
      <c r="B73" s="179" t="s">
        <v>265</v>
      </c>
      <c r="C73" s="187" t="s">
        <v>267</v>
      </c>
      <c r="D73" s="20" t="s">
        <v>302</v>
      </c>
      <c r="E73" s="233" t="s">
        <v>1103</v>
      </c>
      <c r="F73" s="208" t="s">
        <v>1103</v>
      </c>
      <c r="G73" s="233" t="s">
        <v>1086</v>
      </c>
      <c r="H73" s="233" t="s">
        <v>1086</v>
      </c>
      <c r="I73" s="208" t="s">
        <v>1086</v>
      </c>
      <c r="J73" s="233" t="s">
        <v>1086</v>
      </c>
      <c r="K73" s="208" t="s">
        <v>1086</v>
      </c>
      <c r="L73" s="233" t="s">
        <v>1086</v>
      </c>
      <c r="M73" s="233" t="s">
        <v>1086</v>
      </c>
      <c r="N73" s="257" t="s">
        <v>1086</v>
      </c>
    </row>
    <row r="74" spans="1:14">
      <c r="A74" s="359"/>
      <c r="B74" s="179" t="s">
        <v>266</v>
      </c>
      <c r="C74" s="185" t="s">
        <v>268</v>
      </c>
      <c r="D74" s="25" t="s">
        <v>303</v>
      </c>
      <c r="E74" s="233" t="s">
        <v>1093</v>
      </c>
      <c r="F74" s="208" t="s">
        <v>1093</v>
      </c>
      <c r="G74" s="233" t="s">
        <v>1093</v>
      </c>
      <c r="H74" s="233" t="s">
        <v>1093</v>
      </c>
      <c r="I74" s="208" t="s">
        <v>1093</v>
      </c>
      <c r="J74" s="233" t="s">
        <v>1093</v>
      </c>
      <c r="K74" s="208" t="s">
        <v>1093</v>
      </c>
      <c r="L74" s="233" t="s">
        <v>1093</v>
      </c>
      <c r="M74" s="233" t="s">
        <v>1093</v>
      </c>
      <c r="N74" s="257" t="s">
        <v>1093</v>
      </c>
    </row>
    <row r="76" spans="1:14" ht="15.5">
      <c r="A76" s="4" t="s">
        <v>182</v>
      </c>
      <c r="B76" s="3" t="s">
        <v>0</v>
      </c>
      <c r="C76" s="366" t="s">
        <v>139</v>
      </c>
      <c r="D76" s="367"/>
      <c r="E76" s="371" t="s">
        <v>954</v>
      </c>
      <c r="F76" s="371"/>
      <c r="G76" s="371"/>
      <c r="H76" s="371"/>
      <c r="I76" s="371"/>
      <c r="J76" s="371"/>
      <c r="K76" s="371"/>
      <c r="L76" s="371"/>
      <c r="M76" s="371"/>
    </row>
    <row r="77" spans="1:14">
      <c r="A77" s="365" t="s">
        <v>26</v>
      </c>
      <c r="B77" s="364"/>
      <c r="C77" s="186" t="s">
        <v>3</v>
      </c>
      <c r="D77" s="18" t="s">
        <v>240</v>
      </c>
      <c r="E77" s="162">
        <v>45658</v>
      </c>
      <c r="F77" s="266">
        <v>45689</v>
      </c>
      <c r="G77" s="162">
        <v>45717</v>
      </c>
      <c r="H77" s="162">
        <v>45748</v>
      </c>
      <c r="I77" s="266">
        <v>45778</v>
      </c>
      <c r="J77" s="162">
        <v>45809</v>
      </c>
      <c r="K77" s="266">
        <v>45839</v>
      </c>
      <c r="L77" s="162">
        <v>45870</v>
      </c>
      <c r="M77" s="162">
        <v>45901</v>
      </c>
      <c r="N77" s="162">
        <v>45931</v>
      </c>
    </row>
    <row r="78" spans="1:14">
      <c r="A78" s="4">
        <v>29</v>
      </c>
      <c r="B78" s="171" t="s">
        <v>140</v>
      </c>
      <c r="C78" s="12" t="s">
        <v>1094</v>
      </c>
      <c r="D78" s="20" t="s">
        <v>304</v>
      </c>
      <c r="E78" s="233" t="s">
        <v>1792</v>
      </c>
      <c r="F78" s="208" t="s">
        <v>1792</v>
      </c>
      <c r="G78" s="233" t="s">
        <v>1792</v>
      </c>
      <c r="H78" s="233" t="s">
        <v>1792</v>
      </c>
      <c r="I78" s="208" t="s">
        <v>1792</v>
      </c>
      <c r="J78" s="233" t="s">
        <v>1792</v>
      </c>
      <c r="K78" s="208" t="s">
        <v>1060</v>
      </c>
      <c r="L78" s="233" t="s">
        <v>1793</v>
      </c>
      <c r="M78" s="233" t="s">
        <v>1793</v>
      </c>
      <c r="N78" s="257" t="s">
        <v>1793</v>
      </c>
    </row>
    <row r="79" spans="1:14">
      <c r="A79" s="4">
        <v>20</v>
      </c>
      <c r="B79" s="171" t="s">
        <v>183</v>
      </c>
      <c r="C79" s="12" t="s">
        <v>1094</v>
      </c>
      <c r="D79" s="25" t="s">
        <v>305</v>
      </c>
      <c r="E79" s="233" t="s">
        <v>1093</v>
      </c>
      <c r="F79" s="208" t="s">
        <v>1093</v>
      </c>
      <c r="G79" s="233" t="s">
        <v>1093</v>
      </c>
      <c r="H79" s="233" t="s">
        <v>1093</v>
      </c>
      <c r="I79" s="208" t="s">
        <v>1093</v>
      </c>
      <c r="J79" s="233" t="s">
        <v>1093</v>
      </c>
      <c r="K79" s="208" t="s">
        <v>1093</v>
      </c>
      <c r="L79" s="233" t="s">
        <v>1093</v>
      </c>
      <c r="M79" s="233" t="s">
        <v>1093</v>
      </c>
      <c r="N79" s="257" t="s">
        <v>1093</v>
      </c>
    </row>
    <row r="80" spans="1:14">
      <c r="A80" s="4">
        <v>31</v>
      </c>
      <c r="B80" s="171" t="s">
        <v>141</v>
      </c>
      <c r="C80" s="12" t="s">
        <v>142</v>
      </c>
      <c r="D80" s="20" t="s">
        <v>306</v>
      </c>
      <c r="E80" s="233" t="s">
        <v>1093</v>
      </c>
      <c r="F80" s="208" t="s">
        <v>1093</v>
      </c>
      <c r="G80" s="233" t="s">
        <v>1093</v>
      </c>
      <c r="H80" s="233" t="s">
        <v>1093</v>
      </c>
      <c r="I80" s="208" t="s">
        <v>1093</v>
      </c>
      <c r="J80" s="233" t="s">
        <v>1093</v>
      </c>
      <c r="K80" s="208" t="s">
        <v>1093</v>
      </c>
      <c r="L80" s="233" t="s">
        <v>1093</v>
      </c>
      <c r="M80" s="233" t="s">
        <v>1093</v>
      </c>
      <c r="N80" s="257" t="s">
        <v>1093</v>
      </c>
    </row>
    <row r="83" spans="1:14" ht="15.5">
      <c r="A83" s="4" t="s">
        <v>182</v>
      </c>
      <c r="B83" s="3" t="s">
        <v>0</v>
      </c>
      <c r="C83" s="366" t="s">
        <v>52</v>
      </c>
      <c r="D83" s="367"/>
      <c r="E83" s="371" t="s">
        <v>954</v>
      </c>
      <c r="F83" s="371"/>
      <c r="G83" s="371"/>
      <c r="H83" s="371"/>
      <c r="I83" s="371"/>
      <c r="J83" s="371"/>
      <c r="K83" s="371"/>
      <c r="L83" s="371"/>
      <c r="M83" s="371"/>
    </row>
    <row r="84" spans="1:14">
      <c r="A84" s="352" t="s">
        <v>26</v>
      </c>
      <c r="B84" s="364"/>
      <c r="C84" s="169" t="s">
        <v>3</v>
      </c>
      <c r="D84" s="18" t="s">
        <v>240</v>
      </c>
      <c r="E84" s="162">
        <v>45658</v>
      </c>
      <c r="F84" s="266">
        <v>45689</v>
      </c>
      <c r="G84" s="162">
        <v>45717</v>
      </c>
      <c r="H84" s="162">
        <v>45748</v>
      </c>
      <c r="I84" s="266">
        <v>45778</v>
      </c>
      <c r="J84" s="162">
        <v>45809</v>
      </c>
      <c r="K84" s="266">
        <v>45839</v>
      </c>
      <c r="L84" s="162">
        <v>45870</v>
      </c>
      <c r="M84" s="162">
        <v>45901</v>
      </c>
      <c r="N84" s="162">
        <v>45931</v>
      </c>
    </row>
    <row r="85" spans="1:14">
      <c r="A85" s="4">
        <v>32</v>
      </c>
      <c r="B85" s="171" t="s">
        <v>269</v>
      </c>
      <c r="C85" s="170" t="s">
        <v>56</v>
      </c>
      <c r="D85" s="20" t="s">
        <v>307</v>
      </c>
      <c r="E85" s="233" t="s">
        <v>1794</v>
      </c>
      <c r="F85" s="208" t="s">
        <v>1794</v>
      </c>
      <c r="G85" s="233" t="s">
        <v>1794</v>
      </c>
      <c r="H85" s="233" t="s">
        <v>1794</v>
      </c>
      <c r="I85" s="208" t="s">
        <v>1794</v>
      </c>
      <c r="J85" s="233" t="s">
        <v>1794</v>
      </c>
      <c r="K85" s="208" t="s">
        <v>1794</v>
      </c>
      <c r="L85" s="233" t="s">
        <v>1794</v>
      </c>
      <c r="M85" s="233" t="s">
        <v>1794</v>
      </c>
      <c r="N85" s="257" t="s">
        <v>1794</v>
      </c>
    </row>
    <row r="86" spans="1:14">
      <c r="A86" s="4">
        <v>33</v>
      </c>
      <c r="B86" s="171" t="s">
        <v>1795</v>
      </c>
      <c r="C86" s="170" t="s">
        <v>57</v>
      </c>
      <c r="D86" s="20" t="s">
        <v>308</v>
      </c>
      <c r="E86" s="233" t="s">
        <v>1796</v>
      </c>
      <c r="F86" s="208" t="s">
        <v>1796</v>
      </c>
      <c r="G86" s="233" t="s">
        <v>1796</v>
      </c>
      <c r="H86" s="233" t="s">
        <v>1796</v>
      </c>
      <c r="I86" s="208" t="s">
        <v>1796</v>
      </c>
      <c r="J86" s="233" t="s">
        <v>1796</v>
      </c>
      <c r="K86" s="208" t="s">
        <v>1796</v>
      </c>
      <c r="L86" s="233" t="s">
        <v>1796</v>
      </c>
      <c r="M86" s="233" t="s">
        <v>1796</v>
      </c>
      <c r="N86" s="257" t="s">
        <v>1796</v>
      </c>
    </row>
    <row r="87" spans="1:14">
      <c r="A87" s="4">
        <v>34</v>
      </c>
      <c r="B87" s="171" t="s">
        <v>54</v>
      </c>
      <c r="C87" s="170" t="s">
        <v>58</v>
      </c>
      <c r="D87" s="20" t="s">
        <v>309</v>
      </c>
      <c r="E87" s="233" t="s">
        <v>1088</v>
      </c>
      <c r="F87" s="208" t="s">
        <v>1088</v>
      </c>
      <c r="G87" s="233" t="s">
        <v>1088</v>
      </c>
      <c r="H87" s="233" t="s">
        <v>1088</v>
      </c>
      <c r="I87" s="208" t="s">
        <v>1088</v>
      </c>
      <c r="J87" s="233" t="s">
        <v>1088</v>
      </c>
      <c r="K87" s="208" t="s">
        <v>1088</v>
      </c>
      <c r="L87" s="233" t="s">
        <v>1088</v>
      </c>
      <c r="M87" s="233" t="s">
        <v>1088</v>
      </c>
      <c r="N87" s="257" t="s">
        <v>1088</v>
      </c>
    </row>
    <row r="88" spans="1:14">
      <c r="A88" s="4">
        <v>35</v>
      </c>
      <c r="B88" s="171" t="s">
        <v>55</v>
      </c>
      <c r="C88" s="170" t="s">
        <v>59</v>
      </c>
      <c r="D88" s="20" t="s">
        <v>310</v>
      </c>
      <c r="E88" s="233" t="s">
        <v>1089</v>
      </c>
      <c r="F88" s="208" t="s">
        <v>1089</v>
      </c>
      <c r="G88" s="233" t="s">
        <v>1089</v>
      </c>
      <c r="H88" s="233" t="s">
        <v>1089</v>
      </c>
      <c r="I88" s="208" t="s">
        <v>1089</v>
      </c>
      <c r="J88" s="233" t="s">
        <v>1089</v>
      </c>
      <c r="K88" s="208" t="s">
        <v>1089</v>
      </c>
      <c r="L88" s="233" t="s">
        <v>1089</v>
      </c>
      <c r="M88" s="233" t="s">
        <v>1089</v>
      </c>
      <c r="N88" s="257" t="s">
        <v>1089</v>
      </c>
    </row>
    <row r="89" spans="1:14">
      <c r="A89" s="4">
        <v>36</v>
      </c>
      <c r="B89" s="171" t="s">
        <v>60</v>
      </c>
      <c r="C89" s="170" t="s">
        <v>61</v>
      </c>
      <c r="D89" s="20" t="s">
        <v>311</v>
      </c>
      <c r="E89" s="233" t="s">
        <v>1088</v>
      </c>
      <c r="F89" s="208" t="s">
        <v>1088</v>
      </c>
      <c r="G89" s="233" t="s">
        <v>1088</v>
      </c>
      <c r="H89" s="233" t="s">
        <v>1797</v>
      </c>
      <c r="I89" s="208" t="s">
        <v>1794</v>
      </c>
      <c r="J89" s="233" t="s">
        <v>1794</v>
      </c>
      <c r="K89" s="208" t="s">
        <v>1794</v>
      </c>
      <c r="L89" s="233" t="s">
        <v>1794</v>
      </c>
      <c r="M89" s="233" t="s">
        <v>1794</v>
      </c>
      <c r="N89" s="257" t="s">
        <v>1794</v>
      </c>
    </row>
    <row r="90" spans="1:14">
      <c r="A90" s="4">
        <v>37</v>
      </c>
      <c r="B90" s="171" t="s">
        <v>270</v>
      </c>
      <c r="C90" s="170" t="s">
        <v>57</v>
      </c>
      <c r="D90" s="20" t="s">
        <v>312</v>
      </c>
      <c r="E90" s="233" t="s">
        <v>1093</v>
      </c>
      <c r="F90" s="208" t="s">
        <v>1093</v>
      </c>
      <c r="G90" s="233" t="s">
        <v>1093</v>
      </c>
      <c r="H90" s="233" t="s">
        <v>1093</v>
      </c>
      <c r="I90" s="208" t="s">
        <v>1093</v>
      </c>
      <c r="J90" s="233" t="s">
        <v>1093</v>
      </c>
      <c r="K90" s="208" t="s">
        <v>1093</v>
      </c>
      <c r="L90" s="233" t="s">
        <v>1093</v>
      </c>
      <c r="M90" s="233" t="s">
        <v>1093</v>
      </c>
      <c r="N90" s="257" t="s">
        <v>1093</v>
      </c>
    </row>
    <row r="92" spans="1:14" ht="15.5">
      <c r="A92" s="4" t="s">
        <v>182</v>
      </c>
      <c r="B92" s="3" t="s">
        <v>0</v>
      </c>
      <c r="C92" s="366" t="s">
        <v>62</v>
      </c>
      <c r="D92" s="367"/>
      <c r="E92" s="371" t="s">
        <v>954</v>
      </c>
      <c r="F92" s="371"/>
      <c r="G92" s="371"/>
      <c r="H92" s="371"/>
      <c r="I92" s="371"/>
      <c r="J92" s="371"/>
      <c r="K92" s="371"/>
      <c r="L92" s="371"/>
      <c r="M92" s="371"/>
    </row>
    <row r="93" spans="1:14">
      <c r="A93" s="352" t="s">
        <v>26</v>
      </c>
      <c r="B93" s="364"/>
      <c r="C93" s="169" t="s">
        <v>3</v>
      </c>
      <c r="D93" s="23" t="s">
        <v>240</v>
      </c>
      <c r="E93" s="162">
        <v>45658</v>
      </c>
      <c r="F93" s="266">
        <v>45689</v>
      </c>
      <c r="G93" s="162">
        <v>45717</v>
      </c>
      <c r="H93" s="162">
        <v>45748</v>
      </c>
      <c r="I93" s="266">
        <v>45778</v>
      </c>
      <c r="J93" s="162">
        <v>45809</v>
      </c>
      <c r="K93" s="266">
        <v>45839</v>
      </c>
      <c r="L93" s="162">
        <v>45870</v>
      </c>
      <c r="M93" s="162">
        <v>45901</v>
      </c>
      <c r="N93" s="162">
        <v>45931</v>
      </c>
    </row>
    <row r="94" spans="1:14">
      <c r="A94" s="4">
        <v>38</v>
      </c>
      <c r="B94" s="171" t="s">
        <v>63</v>
      </c>
      <c r="C94" s="170" t="s">
        <v>66</v>
      </c>
      <c r="D94" s="20" t="s">
        <v>314</v>
      </c>
      <c r="E94" s="233" t="s">
        <v>1093</v>
      </c>
      <c r="F94" s="208" t="s">
        <v>1093</v>
      </c>
      <c r="G94" s="233" t="s">
        <v>1093</v>
      </c>
      <c r="H94" s="233" t="s">
        <v>1093</v>
      </c>
      <c r="I94" s="208" t="s">
        <v>1017</v>
      </c>
      <c r="J94" s="233" t="s">
        <v>1093</v>
      </c>
      <c r="K94" s="208" t="s">
        <v>1093</v>
      </c>
      <c r="L94" s="233" t="s">
        <v>1093</v>
      </c>
      <c r="M94" s="233" t="s">
        <v>1093</v>
      </c>
      <c r="N94" s="257" t="s">
        <v>1093</v>
      </c>
    </row>
    <row r="95" spans="1:14">
      <c r="A95" s="361">
        <v>39</v>
      </c>
      <c r="B95" s="171" t="s">
        <v>64</v>
      </c>
      <c r="C95" s="170" t="s">
        <v>65</v>
      </c>
      <c r="D95" s="20" t="s">
        <v>313</v>
      </c>
      <c r="E95" s="233" t="s">
        <v>1089</v>
      </c>
      <c r="F95" s="208" t="s">
        <v>1089</v>
      </c>
      <c r="G95" s="233" t="s">
        <v>1089</v>
      </c>
      <c r="H95" s="233" t="s">
        <v>1089</v>
      </c>
      <c r="I95" s="208" t="s">
        <v>1089</v>
      </c>
      <c r="J95" s="233" t="s">
        <v>1089</v>
      </c>
      <c r="K95" s="208" t="s">
        <v>1089</v>
      </c>
      <c r="L95" s="233" t="s">
        <v>1089</v>
      </c>
      <c r="M95" s="233" t="s">
        <v>1089</v>
      </c>
      <c r="N95" s="257" t="s">
        <v>1089</v>
      </c>
    </row>
    <row r="96" spans="1:14">
      <c r="A96" s="363"/>
      <c r="B96" s="171" t="s">
        <v>158</v>
      </c>
      <c r="C96" s="170" t="s">
        <v>159</v>
      </c>
      <c r="D96" s="24" t="s">
        <v>315</v>
      </c>
      <c r="E96" s="233" t="s">
        <v>1093</v>
      </c>
      <c r="F96" s="208" t="s">
        <v>1798</v>
      </c>
      <c r="G96" s="233" t="s">
        <v>1089</v>
      </c>
      <c r="H96" s="233" t="s">
        <v>1089</v>
      </c>
      <c r="I96" s="208" t="s">
        <v>1089</v>
      </c>
      <c r="J96" s="233" t="s">
        <v>1089</v>
      </c>
      <c r="K96" s="208" t="s">
        <v>1089</v>
      </c>
      <c r="L96" s="233" t="s">
        <v>1089</v>
      </c>
      <c r="M96" s="233" t="s">
        <v>1089</v>
      </c>
      <c r="N96" s="257" t="s">
        <v>1089</v>
      </c>
    </row>
    <row r="98" spans="1:14" ht="15.5">
      <c r="A98" s="4">
        <v>40</v>
      </c>
      <c r="B98" s="3" t="s">
        <v>0</v>
      </c>
      <c r="C98" s="366" t="s">
        <v>67</v>
      </c>
      <c r="D98" s="367"/>
      <c r="E98" s="371" t="s">
        <v>954</v>
      </c>
      <c r="F98" s="371"/>
      <c r="G98" s="371"/>
      <c r="H98" s="371"/>
      <c r="I98" s="371"/>
      <c r="J98" s="371"/>
      <c r="K98" s="371"/>
      <c r="L98" s="371"/>
      <c r="M98" s="371"/>
    </row>
    <row r="99" spans="1:14">
      <c r="A99" s="352" t="s">
        <v>26</v>
      </c>
      <c r="B99" s="364"/>
      <c r="C99" s="169" t="s">
        <v>3</v>
      </c>
      <c r="D99" s="23" t="s">
        <v>240</v>
      </c>
      <c r="E99" s="162">
        <v>45658</v>
      </c>
      <c r="F99" s="266">
        <v>45689</v>
      </c>
      <c r="G99" s="162">
        <v>45717</v>
      </c>
      <c r="H99" s="162">
        <v>45748</v>
      </c>
      <c r="I99" s="266">
        <v>45778</v>
      </c>
      <c r="J99" s="162">
        <v>45809</v>
      </c>
      <c r="K99" s="266">
        <v>45839</v>
      </c>
      <c r="L99" s="162">
        <v>45870</v>
      </c>
      <c r="M99" s="162">
        <v>45901</v>
      </c>
      <c r="N99" s="162">
        <v>45931</v>
      </c>
    </row>
    <row r="100" spans="1:14">
      <c r="A100" s="3">
        <v>1</v>
      </c>
      <c r="B100" s="171" t="s">
        <v>68</v>
      </c>
      <c r="C100" s="170" t="s">
        <v>69</v>
      </c>
      <c r="D100" s="24" t="s">
        <v>316</v>
      </c>
      <c r="E100" s="233" t="s">
        <v>741</v>
      </c>
      <c r="F100" s="208" t="s">
        <v>1800</v>
      </c>
      <c r="G100" s="233" t="s">
        <v>1800</v>
      </c>
      <c r="H100" s="233" t="s">
        <v>1800</v>
      </c>
      <c r="I100" s="208" t="s">
        <v>1800</v>
      </c>
      <c r="J100" s="233" t="s">
        <v>1800</v>
      </c>
      <c r="K100" s="208" t="s">
        <v>1800</v>
      </c>
      <c r="L100" s="233" t="s">
        <v>1800</v>
      </c>
      <c r="M100" s="233" t="s">
        <v>1800</v>
      </c>
      <c r="N100" s="257" t="s">
        <v>1800</v>
      </c>
    </row>
    <row r="102" spans="1:14" ht="15.5">
      <c r="A102" s="4">
        <v>41</v>
      </c>
      <c r="B102" s="3" t="s">
        <v>0</v>
      </c>
      <c r="C102" s="366" t="s">
        <v>70</v>
      </c>
      <c r="D102" s="367"/>
      <c r="E102" s="371" t="s">
        <v>954</v>
      </c>
      <c r="F102" s="371"/>
      <c r="G102" s="371"/>
      <c r="H102" s="371"/>
      <c r="I102" s="371"/>
      <c r="J102" s="371"/>
      <c r="K102" s="371"/>
      <c r="L102" s="371"/>
      <c r="M102" s="371"/>
    </row>
    <row r="103" spans="1:14">
      <c r="A103" s="352" t="s">
        <v>26</v>
      </c>
      <c r="B103" s="364"/>
      <c r="C103" s="169" t="s">
        <v>3</v>
      </c>
      <c r="D103" s="23" t="s">
        <v>240</v>
      </c>
      <c r="E103" s="162">
        <v>45658</v>
      </c>
      <c r="F103" s="266">
        <v>45689</v>
      </c>
      <c r="G103" s="162">
        <v>45717</v>
      </c>
      <c r="H103" s="162">
        <v>45748</v>
      </c>
      <c r="I103" s="266">
        <v>45778</v>
      </c>
      <c r="J103" s="162">
        <v>45809</v>
      </c>
      <c r="K103" s="266">
        <v>45839</v>
      </c>
      <c r="L103" s="162">
        <v>45870</v>
      </c>
      <c r="M103" s="162">
        <v>45901</v>
      </c>
      <c r="N103" s="162">
        <v>45931</v>
      </c>
    </row>
    <row r="104" spans="1:14">
      <c r="A104" s="3">
        <v>1</v>
      </c>
      <c r="B104" s="171" t="s">
        <v>71</v>
      </c>
      <c r="C104" s="170" t="s">
        <v>72</v>
      </c>
      <c r="D104" s="20" t="s">
        <v>317</v>
      </c>
      <c r="E104" s="233" t="s">
        <v>1093</v>
      </c>
      <c r="F104" s="208" t="s">
        <v>1093</v>
      </c>
      <c r="G104" s="233" t="s">
        <v>1093</v>
      </c>
      <c r="H104" s="233" t="s">
        <v>1093</v>
      </c>
      <c r="I104" s="208" t="s">
        <v>1093</v>
      </c>
      <c r="J104" s="233" t="s">
        <v>1093</v>
      </c>
      <c r="K104" s="208" t="s">
        <v>1093</v>
      </c>
      <c r="L104" s="233" t="s">
        <v>1093</v>
      </c>
      <c r="M104" s="233" t="s">
        <v>1093</v>
      </c>
      <c r="N104" s="257" t="s">
        <v>1093</v>
      </c>
    </row>
    <row r="106" spans="1:14" ht="15.5">
      <c r="A106" s="4">
        <v>42</v>
      </c>
      <c r="B106" s="3" t="s">
        <v>0</v>
      </c>
      <c r="C106" s="366" t="s">
        <v>73</v>
      </c>
      <c r="D106" s="367"/>
      <c r="E106" s="371" t="s">
        <v>954</v>
      </c>
      <c r="F106" s="371"/>
      <c r="G106" s="371"/>
      <c r="H106" s="371"/>
      <c r="I106" s="371"/>
      <c r="J106" s="371"/>
      <c r="K106" s="371"/>
      <c r="L106" s="371"/>
      <c r="M106" s="371"/>
    </row>
    <row r="107" spans="1:14">
      <c r="A107" s="352" t="s">
        <v>26</v>
      </c>
      <c r="B107" s="364"/>
      <c r="C107" s="169" t="s">
        <v>3</v>
      </c>
      <c r="D107" s="23" t="s">
        <v>240</v>
      </c>
      <c r="E107" s="162">
        <v>45658</v>
      </c>
      <c r="F107" s="266">
        <v>45689</v>
      </c>
      <c r="G107" s="162">
        <v>45717</v>
      </c>
      <c r="H107" s="162">
        <v>45748</v>
      </c>
      <c r="I107" s="266">
        <v>45778</v>
      </c>
      <c r="J107" s="162">
        <v>45809</v>
      </c>
      <c r="K107" s="266">
        <v>45839</v>
      </c>
      <c r="L107" s="162">
        <v>45870</v>
      </c>
      <c r="M107" s="162">
        <v>45901</v>
      </c>
      <c r="N107" s="162">
        <v>45931</v>
      </c>
    </row>
    <row r="108" spans="1:14">
      <c r="A108" s="3">
        <v>1</v>
      </c>
      <c r="B108" s="171" t="s">
        <v>74</v>
      </c>
      <c r="C108" s="170" t="s">
        <v>72</v>
      </c>
      <c r="D108" s="20" t="s">
        <v>318</v>
      </c>
      <c r="E108" s="233" t="s">
        <v>1089</v>
      </c>
      <c r="F108" s="208" t="s">
        <v>1089</v>
      </c>
      <c r="G108" s="233" t="s">
        <v>1089</v>
      </c>
      <c r="H108" s="233" t="s">
        <v>1089</v>
      </c>
      <c r="I108" s="208" t="s">
        <v>1089</v>
      </c>
      <c r="J108" s="233" t="s">
        <v>1089</v>
      </c>
      <c r="K108" s="208" t="s">
        <v>1089</v>
      </c>
      <c r="L108" s="233" t="s">
        <v>1089</v>
      </c>
      <c r="M108" s="233" t="s">
        <v>1089</v>
      </c>
      <c r="N108" s="257" t="s">
        <v>1089</v>
      </c>
    </row>
    <row r="110" spans="1:14" ht="15.5">
      <c r="A110" s="4" t="s">
        <v>182</v>
      </c>
      <c r="B110" s="3" t="s">
        <v>0</v>
      </c>
      <c r="C110" s="366" t="s">
        <v>75</v>
      </c>
      <c r="D110" s="367"/>
      <c r="E110" s="371" t="s">
        <v>954</v>
      </c>
      <c r="F110" s="371"/>
      <c r="G110" s="371"/>
      <c r="H110" s="371"/>
      <c r="I110" s="371"/>
      <c r="J110" s="371"/>
      <c r="K110" s="371"/>
      <c r="L110" s="371"/>
      <c r="M110" s="371"/>
    </row>
    <row r="111" spans="1:14">
      <c r="A111" s="352" t="s">
        <v>26</v>
      </c>
      <c r="B111" s="364"/>
      <c r="C111" s="169" t="s">
        <v>3</v>
      </c>
      <c r="D111" s="23" t="s">
        <v>240</v>
      </c>
      <c r="E111" s="162">
        <v>45658</v>
      </c>
      <c r="F111" s="266">
        <v>45689</v>
      </c>
      <c r="G111" s="162">
        <v>45717</v>
      </c>
      <c r="H111" s="162">
        <v>45748</v>
      </c>
      <c r="I111" s="266">
        <v>45778</v>
      </c>
      <c r="J111" s="162">
        <v>45809</v>
      </c>
      <c r="K111" s="266">
        <v>45839</v>
      </c>
      <c r="L111" s="162">
        <v>45870</v>
      </c>
      <c r="M111" s="162">
        <v>45901</v>
      </c>
      <c r="N111" s="162">
        <v>45931</v>
      </c>
    </row>
    <row r="112" spans="1:14">
      <c r="A112" s="4">
        <v>43</v>
      </c>
      <c r="B112" s="171" t="s">
        <v>78</v>
      </c>
      <c r="C112" s="170" t="s">
        <v>77</v>
      </c>
      <c r="D112" s="20" t="s">
        <v>321</v>
      </c>
      <c r="E112" s="233" t="s">
        <v>1086</v>
      </c>
      <c r="F112" s="208" t="s">
        <v>1086</v>
      </c>
      <c r="G112" s="233" t="s">
        <v>1086</v>
      </c>
      <c r="H112" s="233" t="s">
        <v>1086</v>
      </c>
      <c r="I112" s="208" t="s">
        <v>1086</v>
      </c>
      <c r="J112" s="233" t="s">
        <v>1086</v>
      </c>
      <c r="K112" s="208" t="s">
        <v>1086</v>
      </c>
      <c r="L112" s="233" t="s">
        <v>1086</v>
      </c>
      <c r="M112" s="233" t="s">
        <v>1086</v>
      </c>
      <c r="N112" s="257" t="s">
        <v>1086</v>
      </c>
    </row>
    <row r="113" spans="1:14">
      <c r="A113" s="4">
        <v>44</v>
      </c>
      <c r="B113" s="171" t="s">
        <v>76</v>
      </c>
      <c r="C113" s="170" t="s">
        <v>77</v>
      </c>
      <c r="D113" s="20" t="s">
        <v>320</v>
      </c>
      <c r="E113" s="233" t="s">
        <v>1796</v>
      </c>
      <c r="F113" s="208" t="s">
        <v>1796</v>
      </c>
      <c r="G113" s="233" t="s">
        <v>1796</v>
      </c>
      <c r="H113" s="233" t="s">
        <v>1796</v>
      </c>
      <c r="I113" s="208" t="s">
        <v>1796</v>
      </c>
      <c r="J113" s="233" t="s">
        <v>1802</v>
      </c>
      <c r="K113" s="208" t="s">
        <v>1803</v>
      </c>
      <c r="L113" s="233" t="s">
        <v>1803</v>
      </c>
      <c r="M113" s="233" t="s">
        <v>1803</v>
      </c>
      <c r="N113" s="257" t="s">
        <v>1803</v>
      </c>
    </row>
    <row r="115" spans="1:14" ht="15.5">
      <c r="A115" s="4" t="s">
        <v>182</v>
      </c>
      <c r="B115" s="3" t="s">
        <v>0</v>
      </c>
      <c r="C115" s="366" t="s">
        <v>79</v>
      </c>
      <c r="D115" s="367"/>
      <c r="E115" s="371" t="s">
        <v>954</v>
      </c>
      <c r="F115" s="371"/>
      <c r="G115" s="371"/>
      <c r="H115" s="371"/>
      <c r="I115" s="371"/>
      <c r="J115" s="371"/>
      <c r="K115" s="371"/>
      <c r="L115" s="371"/>
      <c r="M115" s="371"/>
    </row>
    <row r="116" spans="1:14">
      <c r="A116" s="352" t="s">
        <v>26</v>
      </c>
      <c r="B116" s="364"/>
      <c r="C116" s="169" t="s">
        <v>3</v>
      </c>
      <c r="D116" s="23" t="s">
        <v>240</v>
      </c>
      <c r="E116" s="162">
        <v>45658</v>
      </c>
      <c r="F116" s="266">
        <v>45689</v>
      </c>
      <c r="G116" s="162">
        <v>45717</v>
      </c>
      <c r="H116" s="162">
        <v>45748</v>
      </c>
      <c r="I116" s="266">
        <v>45778</v>
      </c>
      <c r="J116" s="162">
        <v>45809</v>
      </c>
      <c r="K116" s="266">
        <v>45839</v>
      </c>
      <c r="L116" s="162">
        <v>45870</v>
      </c>
      <c r="M116" s="162">
        <v>45901</v>
      </c>
      <c r="N116" s="162">
        <v>45931</v>
      </c>
    </row>
    <row r="117" spans="1:14">
      <c r="A117" s="4">
        <v>45</v>
      </c>
      <c r="B117" s="171" t="s">
        <v>80</v>
      </c>
      <c r="C117" s="170" t="s">
        <v>1804</v>
      </c>
      <c r="D117" s="20" t="s">
        <v>322</v>
      </c>
      <c r="E117" s="233" t="s">
        <v>1084</v>
      </c>
      <c r="F117" s="208" t="s">
        <v>1084</v>
      </c>
      <c r="G117" s="233" t="s">
        <v>1084</v>
      </c>
      <c r="H117" s="233" t="s">
        <v>1084</v>
      </c>
      <c r="I117" s="208" t="s">
        <v>1805</v>
      </c>
      <c r="J117" s="233" t="s">
        <v>1093</v>
      </c>
      <c r="K117" s="208" t="s">
        <v>1093</v>
      </c>
      <c r="L117" s="233" t="s">
        <v>1093</v>
      </c>
      <c r="M117" s="233" t="s">
        <v>1093</v>
      </c>
      <c r="N117" s="257" t="s">
        <v>1093</v>
      </c>
    </row>
    <row r="118" spans="1:14" ht="17.5">
      <c r="A118" s="4">
        <v>46</v>
      </c>
      <c r="B118" s="171" t="s">
        <v>271</v>
      </c>
      <c r="C118" s="170" t="s">
        <v>272</v>
      </c>
      <c r="D118" s="15" t="s">
        <v>323</v>
      </c>
      <c r="E118" s="2"/>
      <c r="F118" s="268"/>
      <c r="G118" s="6"/>
      <c r="H118" s="6"/>
      <c r="I118" s="268"/>
      <c r="J118" s="6"/>
      <c r="K118" s="268"/>
      <c r="L118" s="6"/>
      <c r="M118" s="6"/>
      <c r="N118" s="6"/>
    </row>
    <row r="120" spans="1:14" ht="15.5">
      <c r="A120" s="4" t="s">
        <v>182</v>
      </c>
      <c r="B120" s="3" t="s">
        <v>0</v>
      </c>
      <c r="C120" s="366" t="s">
        <v>81</v>
      </c>
      <c r="D120" s="367"/>
      <c r="E120" s="371" t="s">
        <v>954</v>
      </c>
      <c r="F120" s="371"/>
      <c r="G120" s="371"/>
      <c r="H120" s="371"/>
      <c r="I120" s="371"/>
      <c r="J120" s="371"/>
      <c r="K120" s="371"/>
      <c r="L120" s="371"/>
      <c r="M120" s="371"/>
    </row>
    <row r="121" spans="1:14">
      <c r="A121" s="352" t="s">
        <v>26</v>
      </c>
      <c r="B121" s="364"/>
      <c r="C121" s="169" t="s">
        <v>3</v>
      </c>
      <c r="D121" s="23" t="s">
        <v>240</v>
      </c>
      <c r="E121" s="162">
        <v>45658</v>
      </c>
      <c r="F121" s="266">
        <v>45689</v>
      </c>
      <c r="G121" s="162">
        <v>45717</v>
      </c>
      <c r="H121" s="162">
        <v>45748</v>
      </c>
      <c r="I121" s="266">
        <v>45778</v>
      </c>
      <c r="J121" s="162">
        <v>45809</v>
      </c>
      <c r="K121" s="266">
        <v>45839</v>
      </c>
      <c r="L121" s="162">
        <v>45870</v>
      </c>
      <c r="M121" s="162">
        <v>45901</v>
      </c>
      <c r="N121" s="162">
        <v>45931</v>
      </c>
    </row>
    <row r="122" spans="1:14">
      <c r="A122" s="361">
        <v>47</v>
      </c>
      <c r="B122" s="171" t="s">
        <v>82</v>
      </c>
      <c r="C122" s="171" t="s">
        <v>83</v>
      </c>
      <c r="D122" s="20" t="s">
        <v>324</v>
      </c>
      <c r="E122" s="233" t="s">
        <v>1792</v>
      </c>
      <c r="F122" s="208" t="s">
        <v>1792</v>
      </c>
      <c r="G122" s="233" t="s">
        <v>1792</v>
      </c>
      <c r="H122" s="233" t="s">
        <v>1792</v>
      </c>
      <c r="I122" s="208" t="s">
        <v>1792</v>
      </c>
      <c r="J122" s="233" t="s">
        <v>1792</v>
      </c>
      <c r="K122" s="208" t="s">
        <v>1792</v>
      </c>
      <c r="L122" s="233" t="s">
        <v>1792</v>
      </c>
      <c r="M122" s="233" t="s">
        <v>1792</v>
      </c>
      <c r="N122" s="257" t="s">
        <v>1792</v>
      </c>
    </row>
    <row r="123" spans="1:14">
      <c r="A123" s="362"/>
      <c r="B123" s="171" t="s">
        <v>95</v>
      </c>
      <c r="C123" s="171" t="s">
        <v>97</v>
      </c>
      <c r="D123" s="20" t="s">
        <v>325</v>
      </c>
      <c r="E123" s="233" t="s">
        <v>1792</v>
      </c>
      <c r="F123" s="208" t="s">
        <v>1792</v>
      </c>
      <c r="G123" s="233" t="s">
        <v>1806</v>
      </c>
      <c r="H123" s="233" t="s">
        <v>1085</v>
      </c>
      <c r="I123" s="208" t="s">
        <v>1085</v>
      </c>
      <c r="J123" s="233" t="s">
        <v>1085</v>
      </c>
      <c r="K123" s="208" t="s">
        <v>1807</v>
      </c>
      <c r="L123" s="233" t="s">
        <v>1103</v>
      </c>
      <c r="M123" s="233" t="s">
        <v>1103</v>
      </c>
      <c r="N123" s="257" t="s">
        <v>1103</v>
      </c>
    </row>
    <row r="124" spans="1:14">
      <c r="A124" s="363"/>
      <c r="B124" s="171" t="s">
        <v>175</v>
      </c>
      <c r="C124" s="171" t="s">
        <v>176</v>
      </c>
      <c r="D124" s="20" t="s">
        <v>326</v>
      </c>
      <c r="E124" s="233" t="s">
        <v>1088</v>
      </c>
      <c r="F124" s="208" t="s">
        <v>1088</v>
      </c>
      <c r="G124" s="233" t="s">
        <v>1088</v>
      </c>
      <c r="H124" s="233" t="s">
        <v>1088</v>
      </c>
      <c r="I124" s="208" t="s">
        <v>1088</v>
      </c>
      <c r="J124" s="233" t="s">
        <v>1088</v>
      </c>
      <c r="K124" s="208" t="s">
        <v>1088</v>
      </c>
      <c r="L124" s="233" t="s">
        <v>1088</v>
      </c>
      <c r="M124" s="233" t="s">
        <v>1088</v>
      </c>
      <c r="N124" s="257" t="s">
        <v>1088</v>
      </c>
    </row>
    <row r="126" spans="1:14" ht="15.5">
      <c r="A126" s="4"/>
      <c r="B126" s="3" t="s">
        <v>0</v>
      </c>
      <c r="C126" s="366" t="s">
        <v>84</v>
      </c>
      <c r="D126" s="367"/>
      <c r="E126" s="371" t="s">
        <v>954</v>
      </c>
      <c r="F126" s="371"/>
      <c r="G126" s="371"/>
      <c r="H126" s="371"/>
      <c r="I126" s="371"/>
      <c r="J126" s="371"/>
      <c r="K126" s="371"/>
      <c r="L126" s="371"/>
      <c r="M126" s="371"/>
    </row>
    <row r="127" spans="1:14">
      <c r="A127" s="352" t="s">
        <v>26</v>
      </c>
      <c r="B127" s="364"/>
      <c r="C127" s="169" t="s">
        <v>3</v>
      </c>
      <c r="D127" s="23" t="s">
        <v>240</v>
      </c>
      <c r="E127" s="162">
        <v>45658</v>
      </c>
      <c r="F127" s="266">
        <v>45689</v>
      </c>
      <c r="G127" s="162">
        <v>45717</v>
      </c>
      <c r="H127" s="162">
        <v>45748</v>
      </c>
      <c r="I127" s="266">
        <v>45778</v>
      </c>
      <c r="J127" s="162">
        <v>45809</v>
      </c>
      <c r="K127" s="266">
        <v>45839</v>
      </c>
      <c r="L127" s="162">
        <v>45870</v>
      </c>
      <c r="M127" s="162">
        <v>45901</v>
      </c>
      <c r="N127" s="162">
        <v>45931</v>
      </c>
    </row>
    <row r="128" spans="1:14">
      <c r="A128" s="361">
        <v>48</v>
      </c>
      <c r="B128" s="171" t="s">
        <v>85</v>
      </c>
      <c r="C128" s="171" t="s">
        <v>89</v>
      </c>
      <c r="D128" s="20" t="s">
        <v>327</v>
      </c>
      <c r="E128" s="233" t="s">
        <v>1086</v>
      </c>
      <c r="F128" s="208" t="s">
        <v>1086</v>
      </c>
      <c r="G128" s="233" t="s">
        <v>1086</v>
      </c>
      <c r="H128" s="233" t="s">
        <v>1086</v>
      </c>
      <c r="I128" s="208" t="s">
        <v>1086</v>
      </c>
      <c r="J128" s="233" t="s">
        <v>1086</v>
      </c>
      <c r="K128" s="208" t="s">
        <v>1086</v>
      </c>
      <c r="L128" s="233" t="s">
        <v>1086</v>
      </c>
      <c r="M128" s="233" t="s">
        <v>1086</v>
      </c>
      <c r="N128" s="257" t="s">
        <v>1086</v>
      </c>
    </row>
    <row r="129" spans="1:14">
      <c r="A129" s="362"/>
      <c r="B129" s="171" t="s">
        <v>86</v>
      </c>
      <c r="C129" s="171" t="s">
        <v>90</v>
      </c>
      <c r="D129" s="20" t="s">
        <v>328</v>
      </c>
      <c r="E129" s="233" t="s">
        <v>1093</v>
      </c>
      <c r="F129" s="208" t="s">
        <v>1093</v>
      </c>
      <c r="G129" s="233" t="s">
        <v>1093</v>
      </c>
      <c r="H129" s="233" t="s">
        <v>1093</v>
      </c>
      <c r="I129" s="208" t="s">
        <v>1093</v>
      </c>
      <c r="J129" s="233" t="s">
        <v>1093</v>
      </c>
      <c r="K129" s="208" t="s">
        <v>1093</v>
      </c>
      <c r="L129" s="233" t="s">
        <v>1093</v>
      </c>
      <c r="M129" s="233" t="s">
        <v>1093</v>
      </c>
      <c r="N129" s="257" t="s">
        <v>1093</v>
      </c>
    </row>
    <row r="130" spans="1:14">
      <c r="A130" s="363"/>
      <c r="B130" s="188" t="s">
        <v>87</v>
      </c>
      <c r="C130" s="171" t="s">
        <v>91</v>
      </c>
      <c r="D130" s="20" t="s">
        <v>329</v>
      </c>
      <c r="E130" s="233" t="s">
        <v>1808</v>
      </c>
      <c r="F130" s="208" t="s">
        <v>1808</v>
      </c>
      <c r="G130" s="233" t="s">
        <v>1808</v>
      </c>
      <c r="H130" s="233" t="s">
        <v>1808</v>
      </c>
      <c r="I130" s="208" t="s">
        <v>1808</v>
      </c>
      <c r="J130" s="233" t="s">
        <v>1808</v>
      </c>
      <c r="K130" s="208" t="s">
        <v>1808</v>
      </c>
      <c r="L130" s="233" t="s">
        <v>1808</v>
      </c>
      <c r="M130" s="233" t="s">
        <v>1808</v>
      </c>
      <c r="N130" s="257" t="s">
        <v>1808</v>
      </c>
    </row>
    <row r="133" spans="1:14" ht="15.5">
      <c r="A133" s="4" t="s">
        <v>182</v>
      </c>
      <c r="B133" s="3" t="s">
        <v>0</v>
      </c>
      <c r="C133" s="366" t="s">
        <v>93</v>
      </c>
      <c r="D133" s="367"/>
      <c r="E133" s="371" t="s">
        <v>954</v>
      </c>
      <c r="F133" s="371"/>
      <c r="G133" s="371"/>
      <c r="H133" s="371"/>
      <c r="I133" s="371"/>
      <c r="J133" s="371"/>
      <c r="K133" s="371"/>
      <c r="L133" s="371"/>
      <c r="M133" s="371"/>
    </row>
    <row r="134" spans="1:14">
      <c r="A134" s="352" t="s">
        <v>26</v>
      </c>
      <c r="B134" s="364"/>
      <c r="C134" s="169" t="s">
        <v>3</v>
      </c>
      <c r="D134" s="23" t="s">
        <v>240</v>
      </c>
      <c r="E134" s="162">
        <v>45658</v>
      </c>
      <c r="F134" s="266">
        <v>45689</v>
      </c>
      <c r="G134" s="162">
        <v>45717</v>
      </c>
      <c r="H134" s="162">
        <v>45748</v>
      </c>
      <c r="I134" s="266">
        <v>45778</v>
      </c>
      <c r="J134" s="162">
        <v>45809</v>
      </c>
      <c r="K134" s="266">
        <v>45839</v>
      </c>
      <c r="L134" s="162">
        <v>45870</v>
      </c>
      <c r="M134" s="162">
        <v>45901</v>
      </c>
      <c r="N134" s="162">
        <v>45931</v>
      </c>
    </row>
    <row r="135" spans="1:14">
      <c r="A135" s="360">
        <v>49</v>
      </c>
      <c r="B135" s="171" t="s">
        <v>96</v>
      </c>
      <c r="C135" s="171" t="s">
        <v>98</v>
      </c>
      <c r="D135" s="20" t="s">
        <v>330</v>
      </c>
      <c r="E135" s="233" t="s">
        <v>1093</v>
      </c>
      <c r="F135" s="208" t="s">
        <v>1093</v>
      </c>
      <c r="G135" s="233" t="s">
        <v>1093</v>
      </c>
      <c r="H135" s="233" t="s">
        <v>1093</v>
      </c>
      <c r="I135" s="208" t="s">
        <v>1093</v>
      </c>
      <c r="J135" s="233" t="s">
        <v>1093</v>
      </c>
      <c r="K135" s="208" t="s">
        <v>1093</v>
      </c>
      <c r="L135" s="233" t="s">
        <v>1093</v>
      </c>
      <c r="M135" s="233" t="s">
        <v>1809</v>
      </c>
      <c r="N135" s="257" t="s">
        <v>1088</v>
      </c>
    </row>
    <row r="136" spans="1:14">
      <c r="A136" s="360"/>
      <c r="B136" s="171" t="s">
        <v>177</v>
      </c>
      <c r="C136" s="171" t="s">
        <v>179</v>
      </c>
      <c r="D136" s="20" t="s">
        <v>331</v>
      </c>
      <c r="E136" s="233" t="s">
        <v>1796</v>
      </c>
      <c r="F136" s="208" t="s">
        <v>1796</v>
      </c>
      <c r="G136" s="233" t="s">
        <v>1796</v>
      </c>
      <c r="H136" s="233" t="s">
        <v>1796</v>
      </c>
      <c r="I136" s="208" t="s">
        <v>1810</v>
      </c>
      <c r="J136" s="233" t="s">
        <v>1811</v>
      </c>
      <c r="K136" s="208" t="s">
        <v>1812</v>
      </c>
      <c r="L136" s="233" t="s">
        <v>1813</v>
      </c>
      <c r="M136" s="233" t="s">
        <v>1813</v>
      </c>
      <c r="N136" s="257" t="s">
        <v>1813</v>
      </c>
    </row>
    <row r="137" spans="1:14">
      <c r="A137" s="360"/>
      <c r="B137" s="171" t="s">
        <v>178</v>
      </c>
      <c r="C137" s="171" t="s">
        <v>181</v>
      </c>
      <c r="D137" s="20" t="s">
        <v>332</v>
      </c>
      <c r="E137" s="233" t="s">
        <v>1086</v>
      </c>
      <c r="F137" s="208" t="s">
        <v>1086</v>
      </c>
      <c r="G137" s="233" t="s">
        <v>1086</v>
      </c>
      <c r="H137" s="233" t="s">
        <v>1794</v>
      </c>
      <c r="I137" s="208" t="s">
        <v>1794</v>
      </c>
      <c r="J137" s="233" t="s">
        <v>1794</v>
      </c>
      <c r="K137" s="208" t="s">
        <v>1794</v>
      </c>
      <c r="L137" s="233" t="s">
        <v>1794</v>
      </c>
      <c r="M137" s="233" t="s">
        <v>1794</v>
      </c>
      <c r="N137" s="257" t="s">
        <v>1794</v>
      </c>
    </row>
    <row r="138" spans="1:14">
      <c r="A138" s="360"/>
      <c r="B138" s="188" t="s">
        <v>88</v>
      </c>
      <c r="C138" s="171" t="s">
        <v>92</v>
      </c>
      <c r="D138" s="20" t="s">
        <v>333</v>
      </c>
      <c r="E138" s="233" t="s">
        <v>1093</v>
      </c>
      <c r="F138" s="208" t="s">
        <v>1093</v>
      </c>
      <c r="G138" s="233" t="s">
        <v>1814</v>
      </c>
      <c r="H138" s="233" t="s">
        <v>1089</v>
      </c>
      <c r="I138" s="208" t="s">
        <v>1815</v>
      </c>
      <c r="J138" s="233" t="s">
        <v>1088</v>
      </c>
      <c r="K138" s="208" t="s">
        <v>1816</v>
      </c>
      <c r="L138" s="233" t="s">
        <v>1794</v>
      </c>
      <c r="M138" s="233" t="s">
        <v>1794</v>
      </c>
      <c r="N138" s="257" t="s">
        <v>1794</v>
      </c>
    </row>
    <row r="139" spans="1:14">
      <c r="A139" s="360"/>
      <c r="B139" s="171" t="s">
        <v>273</v>
      </c>
      <c r="C139" s="171" t="s">
        <v>274</v>
      </c>
      <c r="D139" s="20" t="s">
        <v>334</v>
      </c>
      <c r="E139" s="233" t="s">
        <v>1794</v>
      </c>
      <c r="F139" s="208" t="s">
        <v>1794</v>
      </c>
      <c r="G139" s="233" t="s">
        <v>1794</v>
      </c>
      <c r="H139" s="233" t="s">
        <v>1794</v>
      </c>
      <c r="I139" s="208" t="s">
        <v>1794</v>
      </c>
      <c r="J139" s="233" t="s">
        <v>1794</v>
      </c>
      <c r="K139" s="208" t="s">
        <v>1794</v>
      </c>
      <c r="L139" s="233" t="s">
        <v>1794</v>
      </c>
      <c r="M139" s="233" t="s">
        <v>1817</v>
      </c>
      <c r="N139" s="257" t="s">
        <v>1088</v>
      </c>
    </row>
    <row r="140" spans="1:14">
      <c r="A140" s="360"/>
      <c r="B140" s="188" t="s">
        <v>275</v>
      </c>
      <c r="C140" s="171" t="s">
        <v>276</v>
      </c>
      <c r="D140" s="20" t="s">
        <v>335</v>
      </c>
      <c r="E140" s="233" t="s">
        <v>1093</v>
      </c>
      <c r="F140" s="208" t="s">
        <v>1093</v>
      </c>
      <c r="G140" s="233" t="s">
        <v>1093</v>
      </c>
      <c r="H140" s="233" t="s">
        <v>1093</v>
      </c>
      <c r="I140" s="208" t="s">
        <v>1093</v>
      </c>
      <c r="J140" s="233" t="s">
        <v>1093</v>
      </c>
      <c r="K140" s="208" t="s">
        <v>1093</v>
      </c>
      <c r="L140" s="233" t="s">
        <v>1093</v>
      </c>
      <c r="M140" s="233" t="s">
        <v>1093</v>
      </c>
      <c r="N140" s="257" t="s">
        <v>1093</v>
      </c>
    </row>
    <row r="142" spans="1:14" ht="15.5">
      <c r="A142" s="4" t="s">
        <v>182</v>
      </c>
      <c r="B142" s="3" t="s">
        <v>0</v>
      </c>
      <c r="C142" s="366" t="s">
        <v>94</v>
      </c>
      <c r="D142" s="367"/>
      <c r="E142" s="371" t="s">
        <v>954</v>
      </c>
      <c r="F142" s="371"/>
      <c r="G142" s="371"/>
      <c r="H142" s="371"/>
      <c r="I142" s="371"/>
      <c r="J142" s="371"/>
      <c r="K142" s="371"/>
      <c r="L142" s="371"/>
      <c r="M142" s="371"/>
    </row>
    <row r="143" spans="1:14">
      <c r="A143" s="365" t="s">
        <v>26</v>
      </c>
      <c r="B143" s="364"/>
      <c r="C143" s="186" t="s">
        <v>3</v>
      </c>
      <c r="D143" s="23" t="s">
        <v>240</v>
      </c>
      <c r="E143" s="162">
        <v>45658</v>
      </c>
      <c r="F143" s="266">
        <v>45689</v>
      </c>
      <c r="G143" s="162">
        <v>45717</v>
      </c>
      <c r="H143" s="162">
        <v>45748</v>
      </c>
      <c r="I143" s="266">
        <v>45778</v>
      </c>
      <c r="J143" s="162">
        <v>45809</v>
      </c>
      <c r="K143" s="266">
        <v>45839</v>
      </c>
      <c r="L143" s="162">
        <v>45870</v>
      </c>
      <c r="M143" s="162">
        <v>45901</v>
      </c>
      <c r="N143" s="162">
        <v>45931</v>
      </c>
    </row>
    <row r="144" spans="1:14" ht="29">
      <c r="A144" s="361">
        <v>50</v>
      </c>
      <c r="B144" s="171" t="s">
        <v>99</v>
      </c>
      <c r="C144" s="171" t="s">
        <v>103</v>
      </c>
      <c r="D144" s="20" t="s">
        <v>336</v>
      </c>
      <c r="E144" s="233" t="s">
        <v>1792</v>
      </c>
      <c r="F144" s="208" t="s">
        <v>1792</v>
      </c>
      <c r="G144" s="233" t="s">
        <v>1792</v>
      </c>
      <c r="H144" s="233" t="s">
        <v>1792</v>
      </c>
      <c r="I144" s="208" t="s">
        <v>1818</v>
      </c>
      <c r="J144" s="233" t="s">
        <v>1819</v>
      </c>
      <c r="K144" s="208" t="s">
        <v>1794</v>
      </c>
      <c r="L144" s="233" t="s">
        <v>1794</v>
      </c>
      <c r="M144" s="233" t="s">
        <v>1794</v>
      </c>
      <c r="N144" s="257" t="s">
        <v>1794</v>
      </c>
    </row>
    <row r="145" spans="1:15">
      <c r="A145" s="362"/>
      <c r="B145" s="171" t="s">
        <v>100</v>
      </c>
      <c r="C145" s="171" t="s">
        <v>104</v>
      </c>
      <c r="D145" s="20" t="s">
        <v>339</v>
      </c>
      <c r="E145" s="233" t="s">
        <v>1084</v>
      </c>
      <c r="F145" s="208" t="s">
        <v>1084</v>
      </c>
      <c r="G145" s="233" t="s">
        <v>1084</v>
      </c>
      <c r="H145" s="233" t="s">
        <v>1084</v>
      </c>
      <c r="I145" s="208" t="s">
        <v>1084</v>
      </c>
      <c r="J145" s="233" t="s">
        <v>1084</v>
      </c>
      <c r="K145" s="208" t="s">
        <v>1084</v>
      </c>
      <c r="L145" s="233" t="s">
        <v>1084</v>
      </c>
      <c r="M145" s="233" t="s">
        <v>1084</v>
      </c>
      <c r="N145" s="257" t="s">
        <v>1084</v>
      </c>
    </row>
    <row r="146" spans="1:15">
      <c r="A146" s="362"/>
      <c r="B146" s="171" t="s">
        <v>101</v>
      </c>
      <c r="C146" s="12" t="s">
        <v>105</v>
      </c>
      <c r="D146" s="20" t="s">
        <v>337</v>
      </c>
      <c r="E146" s="233" t="s">
        <v>1086</v>
      </c>
      <c r="F146" s="208" t="s">
        <v>1086</v>
      </c>
      <c r="G146" s="233" t="s">
        <v>1086</v>
      </c>
      <c r="H146" s="233" t="s">
        <v>1086</v>
      </c>
      <c r="I146" s="208" t="s">
        <v>1086</v>
      </c>
      <c r="J146" s="233" t="s">
        <v>1086</v>
      </c>
      <c r="K146" s="208" t="s">
        <v>1086</v>
      </c>
      <c r="L146" s="233" t="s">
        <v>1086</v>
      </c>
      <c r="M146" s="233" t="s">
        <v>1086</v>
      </c>
      <c r="N146" s="257" t="s">
        <v>1086</v>
      </c>
    </row>
    <row r="147" spans="1:15">
      <c r="A147" s="362"/>
      <c r="B147" s="171" t="s">
        <v>102</v>
      </c>
      <c r="C147" s="12" t="s">
        <v>106</v>
      </c>
      <c r="D147" s="20" t="s">
        <v>338</v>
      </c>
      <c r="E147" s="233" t="s">
        <v>470</v>
      </c>
      <c r="F147" s="208" t="s">
        <v>1794</v>
      </c>
      <c r="G147" s="233" t="s">
        <v>1794</v>
      </c>
      <c r="H147" s="233" t="s">
        <v>1794</v>
      </c>
      <c r="I147" s="208" t="s">
        <v>1794</v>
      </c>
      <c r="J147" s="233" t="s">
        <v>1794</v>
      </c>
      <c r="K147" s="208" t="s">
        <v>1794</v>
      </c>
      <c r="L147" s="233" t="s">
        <v>1794</v>
      </c>
      <c r="M147" s="233" t="s">
        <v>1794</v>
      </c>
      <c r="N147" s="257" t="s">
        <v>1794</v>
      </c>
    </row>
    <row r="148" spans="1:15">
      <c r="A148" s="363"/>
      <c r="B148" s="171" t="s">
        <v>150</v>
      </c>
      <c r="C148" s="12" t="s">
        <v>153</v>
      </c>
      <c r="D148" s="20" t="s">
        <v>340</v>
      </c>
      <c r="E148" s="233" t="s">
        <v>1086</v>
      </c>
      <c r="F148" s="208" t="s">
        <v>1086</v>
      </c>
      <c r="G148" s="233" t="s">
        <v>1086</v>
      </c>
      <c r="H148" s="233" t="s">
        <v>1086</v>
      </c>
      <c r="I148" s="208" t="s">
        <v>1820</v>
      </c>
      <c r="J148" s="233" t="s">
        <v>1089</v>
      </c>
      <c r="K148" s="208" t="s">
        <v>1089</v>
      </c>
      <c r="L148" s="233" t="s">
        <v>1089</v>
      </c>
      <c r="M148" s="233" t="s">
        <v>1089</v>
      </c>
      <c r="N148" s="257" t="s">
        <v>1089</v>
      </c>
    </row>
    <row r="150" spans="1:15" ht="15.5">
      <c r="A150" s="4" t="s">
        <v>182</v>
      </c>
      <c r="B150" s="3" t="s">
        <v>0</v>
      </c>
      <c r="C150" s="366" t="s">
        <v>107</v>
      </c>
      <c r="D150" s="367"/>
      <c r="E150" s="371" t="s">
        <v>954</v>
      </c>
      <c r="F150" s="371"/>
      <c r="G150" s="371"/>
      <c r="H150" s="371"/>
      <c r="I150" s="371"/>
      <c r="J150" s="371"/>
      <c r="K150" s="371"/>
      <c r="L150" s="371"/>
      <c r="M150" s="371"/>
    </row>
    <row r="151" spans="1:15">
      <c r="A151" s="365" t="s">
        <v>26</v>
      </c>
      <c r="B151" s="364"/>
      <c r="C151" s="186" t="s">
        <v>3</v>
      </c>
      <c r="D151" s="23" t="s">
        <v>240</v>
      </c>
      <c r="E151" s="162">
        <v>45658</v>
      </c>
      <c r="F151" s="266">
        <v>45689</v>
      </c>
      <c r="G151" s="162">
        <v>45717</v>
      </c>
      <c r="H151" s="162">
        <v>45748</v>
      </c>
      <c r="I151" s="266">
        <v>45778</v>
      </c>
      <c r="J151" s="162">
        <v>45809</v>
      </c>
      <c r="K151" s="266">
        <v>45839</v>
      </c>
      <c r="L151" s="162">
        <v>45870</v>
      </c>
      <c r="M151" s="162">
        <v>45901</v>
      </c>
      <c r="N151" s="162">
        <v>45931</v>
      </c>
    </row>
    <row r="152" spans="1:15">
      <c r="A152" s="4">
        <v>51</v>
      </c>
      <c r="B152" s="171" t="s">
        <v>112</v>
      </c>
      <c r="C152" s="171" t="s">
        <v>111</v>
      </c>
      <c r="D152" s="20" t="s">
        <v>343</v>
      </c>
      <c r="E152" s="233" t="s">
        <v>1086</v>
      </c>
      <c r="F152" s="208" t="s">
        <v>1086</v>
      </c>
      <c r="G152" s="233" t="s">
        <v>1086</v>
      </c>
      <c r="H152" s="233" t="s">
        <v>1086</v>
      </c>
      <c r="I152" s="208" t="s">
        <v>1086</v>
      </c>
      <c r="J152" s="233" t="s">
        <v>1086</v>
      </c>
      <c r="K152" s="208" t="s">
        <v>1086</v>
      </c>
      <c r="L152" s="233" t="s">
        <v>1086</v>
      </c>
      <c r="M152" s="233" t="s">
        <v>1086</v>
      </c>
      <c r="N152" s="257" t="s">
        <v>1086</v>
      </c>
      <c r="O152" s="265"/>
    </row>
    <row r="153" spans="1:15">
      <c r="A153" s="4">
        <v>52</v>
      </c>
      <c r="B153" s="171" t="s">
        <v>115</v>
      </c>
      <c r="C153" s="171" t="s">
        <v>114</v>
      </c>
      <c r="D153" s="20" t="s">
        <v>342</v>
      </c>
      <c r="E153" s="233" t="s">
        <v>1089</v>
      </c>
      <c r="F153" s="208" t="s">
        <v>1089</v>
      </c>
      <c r="G153" s="233" t="s">
        <v>1089</v>
      </c>
      <c r="H153" s="233" t="s">
        <v>1089</v>
      </c>
      <c r="I153" s="208" t="s">
        <v>1089</v>
      </c>
      <c r="J153" s="233" t="s">
        <v>1089</v>
      </c>
      <c r="K153" s="208" t="s">
        <v>1089</v>
      </c>
      <c r="L153" s="233" t="s">
        <v>1089</v>
      </c>
      <c r="M153" s="233" t="s">
        <v>1089</v>
      </c>
      <c r="N153" s="257" t="s">
        <v>1089</v>
      </c>
    </row>
    <row r="154" spans="1:15" ht="29">
      <c r="A154" s="4">
        <v>53</v>
      </c>
      <c r="B154" s="171" t="s">
        <v>108</v>
      </c>
      <c r="C154" s="12" t="s">
        <v>116</v>
      </c>
      <c r="D154" s="20" t="s">
        <v>344</v>
      </c>
      <c r="E154" s="233" t="s">
        <v>1086</v>
      </c>
      <c r="F154" s="208" t="s">
        <v>1086</v>
      </c>
      <c r="G154" s="233" t="s">
        <v>1086</v>
      </c>
      <c r="H154" s="233" t="s">
        <v>1821</v>
      </c>
      <c r="I154" s="208" t="s">
        <v>1823</v>
      </c>
      <c r="J154" s="233" t="s">
        <v>1794</v>
      </c>
      <c r="K154" s="208" t="s">
        <v>1794</v>
      </c>
      <c r="L154" s="233" t="s">
        <v>1824</v>
      </c>
      <c r="M154" s="233" t="s">
        <v>1825</v>
      </c>
      <c r="N154" s="208" t="s">
        <v>2981</v>
      </c>
    </row>
    <row r="155" spans="1:15">
      <c r="A155" s="4">
        <v>54</v>
      </c>
      <c r="B155" s="171" t="s">
        <v>109</v>
      </c>
      <c r="C155" s="12" t="s">
        <v>117</v>
      </c>
      <c r="D155" s="26" t="s">
        <v>345</v>
      </c>
      <c r="E155" s="233" t="s">
        <v>1093</v>
      </c>
      <c r="F155" s="208" t="s">
        <v>1093</v>
      </c>
      <c r="G155" s="233" t="s">
        <v>1093</v>
      </c>
      <c r="H155" s="233" t="s">
        <v>1826</v>
      </c>
      <c r="I155" s="208" t="s">
        <v>1089</v>
      </c>
      <c r="J155" s="233" t="s">
        <v>1089</v>
      </c>
      <c r="K155" s="208" t="s">
        <v>1089</v>
      </c>
      <c r="L155" s="233" t="s">
        <v>1089</v>
      </c>
      <c r="M155" s="233" t="s">
        <v>1089</v>
      </c>
      <c r="N155" s="257" t="s">
        <v>1089</v>
      </c>
    </row>
    <row r="156" spans="1:15">
      <c r="A156" s="4">
        <v>55</v>
      </c>
      <c r="B156" s="171" t="s">
        <v>110</v>
      </c>
      <c r="C156" s="12" t="s">
        <v>113</v>
      </c>
      <c r="D156" s="20" t="s">
        <v>341</v>
      </c>
      <c r="E156" s="233" t="s">
        <v>1089</v>
      </c>
      <c r="F156" s="208" t="s">
        <v>1798</v>
      </c>
      <c r="G156" s="233" t="s">
        <v>1086</v>
      </c>
      <c r="H156" s="233" t="s">
        <v>1086</v>
      </c>
      <c r="I156" s="208" t="s">
        <v>1086</v>
      </c>
      <c r="J156" s="233" t="s">
        <v>1086</v>
      </c>
      <c r="K156" s="208" t="s">
        <v>1086</v>
      </c>
      <c r="L156" s="233" t="s">
        <v>1086</v>
      </c>
      <c r="M156" s="233" t="s">
        <v>1086</v>
      </c>
      <c r="N156" s="257" t="s">
        <v>1086</v>
      </c>
    </row>
    <row r="158" spans="1:15" ht="15.5">
      <c r="A158" s="4" t="s">
        <v>182</v>
      </c>
      <c r="B158" s="3" t="s">
        <v>0</v>
      </c>
      <c r="C158" s="366" t="s">
        <v>122</v>
      </c>
      <c r="D158" s="367"/>
      <c r="E158" s="371" t="s">
        <v>954</v>
      </c>
      <c r="F158" s="371"/>
      <c r="G158" s="371"/>
      <c r="H158" s="371"/>
      <c r="I158" s="371"/>
      <c r="J158" s="371"/>
      <c r="K158" s="371"/>
      <c r="L158" s="371"/>
      <c r="M158" s="371"/>
    </row>
    <row r="159" spans="1:15">
      <c r="A159" s="365" t="s">
        <v>26</v>
      </c>
      <c r="B159" s="364"/>
      <c r="C159" s="186" t="s">
        <v>3</v>
      </c>
      <c r="D159" s="23" t="s">
        <v>240</v>
      </c>
      <c r="E159" s="162">
        <v>45658</v>
      </c>
      <c r="F159" s="266">
        <v>45689</v>
      </c>
      <c r="G159" s="162">
        <v>45717</v>
      </c>
      <c r="H159" s="162">
        <v>45748</v>
      </c>
      <c r="I159" s="266">
        <v>45778</v>
      </c>
      <c r="J159" s="162">
        <v>45809</v>
      </c>
      <c r="K159" s="266">
        <v>45839</v>
      </c>
      <c r="L159" s="162">
        <v>45870</v>
      </c>
      <c r="M159" s="162">
        <v>45901</v>
      </c>
      <c r="N159" s="162">
        <v>45931</v>
      </c>
    </row>
    <row r="160" spans="1:15">
      <c r="A160" s="4">
        <v>56</v>
      </c>
      <c r="B160" s="171" t="s">
        <v>123</v>
      </c>
      <c r="C160" s="170" t="s">
        <v>121</v>
      </c>
      <c r="D160" s="20" t="s">
        <v>346</v>
      </c>
      <c r="E160" s="233" t="s">
        <v>1093</v>
      </c>
      <c r="F160" s="208" t="s">
        <v>1093</v>
      </c>
      <c r="G160" s="233" t="s">
        <v>1093</v>
      </c>
      <c r="H160" s="233" t="s">
        <v>1093</v>
      </c>
      <c r="I160" s="208" t="s">
        <v>1093</v>
      </c>
      <c r="J160" s="233" t="s">
        <v>1827</v>
      </c>
      <c r="K160" s="208" t="s">
        <v>1088</v>
      </c>
      <c r="L160" s="233" t="s">
        <v>1088</v>
      </c>
      <c r="M160" s="233" t="s">
        <v>1088</v>
      </c>
      <c r="N160" s="257" t="s">
        <v>1088</v>
      </c>
    </row>
    <row r="161" spans="1:14">
      <c r="A161" s="4">
        <v>57</v>
      </c>
      <c r="B161" s="171" t="s">
        <v>118</v>
      </c>
      <c r="C161" s="170" t="s">
        <v>124</v>
      </c>
      <c r="D161" s="20" t="s">
        <v>347</v>
      </c>
      <c r="E161" s="233" t="s">
        <v>1799</v>
      </c>
      <c r="F161" s="208" t="s">
        <v>1799</v>
      </c>
      <c r="G161" s="233" t="s">
        <v>1799</v>
      </c>
      <c r="H161" s="233" t="s">
        <v>1799</v>
      </c>
      <c r="I161" s="270" t="s">
        <v>1831</v>
      </c>
      <c r="J161" s="233" t="s">
        <v>1830</v>
      </c>
      <c r="K161" s="208" t="s">
        <v>1829</v>
      </c>
      <c r="L161" s="233" t="s">
        <v>1828</v>
      </c>
      <c r="M161" s="233" t="s">
        <v>1803</v>
      </c>
      <c r="N161" s="257" t="s">
        <v>1803</v>
      </c>
    </row>
    <row r="162" spans="1:14">
      <c r="A162" s="4">
        <v>59</v>
      </c>
      <c r="B162" s="171" t="s">
        <v>120</v>
      </c>
      <c r="C162" s="185" t="s">
        <v>127</v>
      </c>
      <c r="D162" s="20" t="s">
        <v>349</v>
      </c>
      <c r="E162" s="233" t="s">
        <v>1088</v>
      </c>
      <c r="F162" s="208" t="s">
        <v>1088</v>
      </c>
      <c r="G162" s="233" t="s">
        <v>1088</v>
      </c>
      <c r="H162" s="233" t="s">
        <v>1088</v>
      </c>
      <c r="I162" s="208" t="s">
        <v>1088</v>
      </c>
      <c r="J162" s="233" t="s">
        <v>1088</v>
      </c>
      <c r="K162" s="208" t="s">
        <v>1063</v>
      </c>
      <c r="L162" s="233" t="s">
        <v>1834</v>
      </c>
      <c r="M162" s="233" t="s">
        <v>1833</v>
      </c>
      <c r="N162" s="257" t="s">
        <v>2982</v>
      </c>
    </row>
    <row r="163" spans="1:14">
      <c r="A163" s="4">
        <v>60</v>
      </c>
      <c r="B163" s="171" t="s">
        <v>126</v>
      </c>
      <c r="C163" s="185" t="s">
        <v>125</v>
      </c>
      <c r="D163" s="20" t="s">
        <v>350</v>
      </c>
      <c r="E163" s="233" t="s">
        <v>1835</v>
      </c>
      <c r="F163" s="208" t="s">
        <v>1084</v>
      </c>
      <c r="G163" s="233" t="s">
        <v>1084</v>
      </c>
      <c r="H163" s="233" t="s">
        <v>1084</v>
      </c>
      <c r="I163" s="208" t="s">
        <v>1084</v>
      </c>
      <c r="J163" s="233" t="s">
        <v>1084</v>
      </c>
      <c r="K163" s="208" t="s">
        <v>1084</v>
      </c>
      <c r="L163" s="233" t="s">
        <v>1084</v>
      </c>
      <c r="M163" s="233" t="s">
        <v>1084</v>
      </c>
      <c r="N163" s="257" t="s">
        <v>1084</v>
      </c>
    </row>
    <row r="164" spans="1:14">
      <c r="A164" s="4">
        <v>61</v>
      </c>
      <c r="B164" s="171" t="s">
        <v>207</v>
      </c>
      <c r="C164" s="170" t="s">
        <v>206</v>
      </c>
      <c r="D164" s="24" t="s">
        <v>348</v>
      </c>
      <c r="E164" s="233" t="s">
        <v>1836</v>
      </c>
      <c r="F164" s="208" t="s">
        <v>1836</v>
      </c>
      <c r="G164" s="233" t="s">
        <v>1836</v>
      </c>
      <c r="H164" s="233" t="s">
        <v>1837</v>
      </c>
      <c r="I164" s="208" t="s">
        <v>1829</v>
      </c>
      <c r="J164" s="233" t="s">
        <v>1838</v>
      </c>
      <c r="K164" s="208" t="s">
        <v>1829</v>
      </c>
      <c r="L164" s="233" t="s">
        <v>1829</v>
      </c>
      <c r="M164" s="233" t="s">
        <v>1829</v>
      </c>
      <c r="N164" s="257" t="s">
        <v>1829</v>
      </c>
    </row>
    <row r="165" spans="1:14">
      <c r="A165" s="4">
        <v>63</v>
      </c>
      <c r="B165" s="12" t="s">
        <v>239</v>
      </c>
      <c r="C165" s="174" t="s">
        <v>277</v>
      </c>
      <c r="D165" s="24" t="s">
        <v>351</v>
      </c>
      <c r="E165" s="233" t="s">
        <v>1084</v>
      </c>
      <c r="F165" s="208" t="s">
        <v>1084</v>
      </c>
      <c r="G165" s="233" t="s">
        <v>1084</v>
      </c>
      <c r="H165" s="233" t="s">
        <v>1084</v>
      </c>
      <c r="I165" s="208" t="s">
        <v>1084</v>
      </c>
      <c r="J165" s="233" t="s">
        <v>1084</v>
      </c>
      <c r="K165" s="208" t="s">
        <v>1084</v>
      </c>
      <c r="L165" s="233" t="s">
        <v>1084</v>
      </c>
      <c r="M165" s="233" t="s">
        <v>1084</v>
      </c>
      <c r="N165" s="257" t="s">
        <v>1084</v>
      </c>
    </row>
    <row r="166" spans="1:14" ht="17.5">
      <c r="A166" s="7"/>
      <c r="B166" s="189"/>
    </row>
    <row r="167" spans="1:14" ht="15.5">
      <c r="A167" s="4" t="s">
        <v>182</v>
      </c>
      <c r="B167" s="3" t="s">
        <v>0</v>
      </c>
      <c r="C167" s="366" t="s">
        <v>128</v>
      </c>
      <c r="D167" s="367"/>
      <c r="E167" s="371" t="s">
        <v>954</v>
      </c>
      <c r="F167" s="371"/>
      <c r="G167" s="371"/>
      <c r="H167" s="371"/>
      <c r="I167" s="371"/>
      <c r="J167" s="371"/>
      <c r="K167" s="371"/>
      <c r="L167" s="371"/>
      <c r="M167" s="371"/>
    </row>
    <row r="168" spans="1:14">
      <c r="A168" s="365" t="s">
        <v>26</v>
      </c>
      <c r="B168" s="364"/>
      <c r="C168" s="186" t="s">
        <v>3</v>
      </c>
      <c r="D168" s="23" t="s">
        <v>240</v>
      </c>
      <c r="E168" s="162">
        <v>45658</v>
      </c>
      <c r="F168" s="266">
        <v>45689</v>
      </c>
      <c r="G168" s="162">
        <v>45717</v>
      </c>
      <c r="H168" s="162">
        <v>45748</v>
      </c>
      <c r="I168" s="266">
        <v>45778</v>
      </c>
      <c r="J168" s="162">
        <v>45809</v>
      </c>
      <c r="K168" s="266">
        <v>45839</v>
      </c>
      <c r="L168" s="162">
        <v>45870</v>
      </c>
      <c r="M168" s="162">
        <v>45901</v>
      </c>
      <c r="N168" s="162">
        <v>45931</v>
      </c>
    </row>
    <row r="169" spans="1:14">
      <c r="A169" s="4">
        <v>64</v>
      </c>
      <c r="B169" s="171" t="s">
        <v>129</v>
      </c>
      <c r="C169" s="170" t="s">
        <v>131</v>
      </c>
      <c r="D169" s="20" t="s">
        <v>352</v>
      </c>
      <c r="E169" s="233" t="s">
        <v>1086</v>
      </c>
      <c r="F169" s="208" t="s">
        <v>1086</v>
      </c>
      <c r="G169" s="233" t="s">
        <v>1086</v>
      </c>
      <c r="H169" s="233" t="s">
        <v>1086</v>
      </c>
      <c r="I169" s="208" t="s">
        <v>1086</v>
      </c>
      <c r="J169" s="233" t="s">
        <v>1086</v>
      </c>
      <c r="K169" s="208" t="s">
        <v>1086</v>
      </c>
      <c r="L169" s="233" t="s">
        <v>1086</v>
      </c>
      <c r="M169" s="233" t="s">
        <v>1086</v>
      </c>
      <c r="N169" s="257" t="s">
        <v>1086</v>
      </c>
    </row>
    <row r="170" spans="1:14">
      <c r="A170" s="4">
        <v>65</v>
      </c>
      <c r="B170" s="171" t="s">
        <v>130</v>
      </c>
      <c r="C170" s="170" t="s">
        <v>132</v>
      </c>
      <c r="D170" s="20" t="s">
        <v>353</v>
      </c>
      <c r="E170" s="233" t="s">
        <v>1089</v>
      </c>
      <c r="F170" s="208" t="s">
        <v>1089</v>
      </c>
      <c r="G170" s="233" t="s">
        <v>1089</v>
      </c>
      <c r="H170" s="233" t="s">
        <v>1089</v>
      </c>
      <c r="I170" s="208" t="s">
        <v>1089</v>
      </c>
      <c r="J170" s="233" t="s">
        <v>1089</v>
      </c>
      <c r="K170" s="208" t="s">
        <v>1089</v>
      </c>
      <c r="L170" s="233" t="s">
        <v>1089</v>
      </c>
      <c r="M170" s="233" t="s">
        <v>1089</v>
      </c>
      <c r="N170" s="257" t="s">
        <v>1089</v>
      </c>
    </row>
    <row r="172" spans="1:14" ht="15.5">
      <c r="A172" s="4" t="s">
        <v>182</v>
      </c>
      <c r="B172" s="3" t="s">
        <v>0</v>
      </c>
      <c r="C172" s="366" t="s">
        <v>133</v>
      </c>
      <c r="D172" s="367"/>
      <c r="E172" s="371" t="s">
        <v>954</v>
      </c>
      <c r="F172" s="371"/>
      <c r="G172" s="371"/>
      <c r="H172" s="371"/>
      <c r="I172" s="371"/>
      <c r="J172" s="371"/>
      <c r="K172" s="371"/>
      <c r="L172" s="371"/>
      <c r="M172" s="371"/>
    </row>
    <row r="173" spans="1:14">
      <c r="A173" s="365" t="s">
        <v>26</v>
      </c>
      <c r="B173" s="364"/>
      <c r="C173" s="186" t="s">
        <v>3</v>
      </c>
      <c r="D173" s="23" t="s">
        <v>240</v>
      </c>
      <c r="E173" s="162">
        <v>45658</v>
      </c>
      <c r="F173" s="266">
        <v>45689</v>
      </c>
      <c r="G173" s="162">
        <v>45717</v>
      </c>
      <c r="H173" s="162">
        <v>45748</v>
      </c>
      <c r="I173" s="266">
        <v>45778</v>
      </c>
      <c r="J173" s="162">
        <v>45809</v>
      </c>
      <c r="K173" s="266">
        <v>45839</v>
      </c>
      <c r="L173" s="162">
        <v>45870</v>
      </c>
      <c r="M173" s="162">
        <v>45901</v>
      </c>
      <c r="N173" s="162">
        <v>45931</v>
      </c>
    </row>
    <row r="174" spans="1:14">
      <c r="A174" s="4">
        <v>66</v>
      </c>
      <c r="B174" s="171" t="s">
        <v>134</v>
      </c>
      <c r="C174" s="170" t="s">
        <v>135</v>
      </c>
      <c r="D174" s="20" t="s">
        <v>354</v>
      </c>
      <c r="E174" s="233" t="s">
        <v>1088</v>
      </c>
      <c r="F174" s="208" t="s">
        <v>1088</v>
      </c>
      <c r="G174" s="233" t="s">
        <v>1088</v>
      </c>
      <c r="H174" s="233" t="s">
        <v>1088</v>
      </c>
      <c r="I174" s="208" t="s">
        <v>1088</v>
      </c>
      <c r="J174" s="233" t="s">
        <v>1088</v>
      </c>
      <c r="K174" s="208" t="s">
        <v>1088</v>
      </c>
      <c r="L174" s="233" t="s">
        <v>1088</v>
      </c>
      <c r="M174" s="233" t="s">
        <v>1088</v>
      </c>
      <c r="N174" s="257" t="s">
        <v>1088</v>
      </c>
    </row>
    <row r="176" spans="1:14" ht="14.5">
      <c r="B176" s="3" t="s">
        <v>0</v>
      </c>
      <c r="C176" s="366" t="s">
        <v>136</v>
      </c>
      <c r="D176" s="367"/>
      <c r="E176" s="371" t="s">
        <v>954</v>
      </c>
      <c r="F176" s="371"/>
      <c r="G176" s="371"/>
      <c r="H176" s="371"/>
      <c r="I176" s="371"/>
      <c r="J176" s="371"/>
      <c r="K176" s="371"/>
      <c r="L176" s="371"/>
      <c r="M176" s="371"/>
    </row>
    <row r="177" spans="1:14">
      <c r="A177" s="365" t="s">
        <v>26</v>
      </c>
      <c r="B177" s="364"/>
      <c r="C177" s="186" t="s">
        <v>3</v>
      </c>
      <c r="D177" s="23" t="s">
        <v>240</v>
      </c>
      <c r="E177" s="162">
        <v>45658</v>
      </c>
      <c r="F177" s="266">
        <v>45689</v>
      </c>
      <c r="G177" s="162">
        <v>45717</v>
      </c>
      <c r="H177" s="162">
        <v>45748</v>
      </c>
      <c r="I177" s="266">
        <v>45778</v>
      </c>
      <c r="J177" s="162">
        <v>45809</v>
      </c>
      <c r="K177" s="266">
        <v>45839</v>
      </c>
      <c r="L177" s="162">
        <v>45870</v>
      </c>
      <c r="M177" s="162">
        <v>45901</v>
      </c>
      <c r="N177" s="162">
        <v>45931</v>
      </c>
    </row>
    <row r="178" spans="1:14">
      <c r="A178" s="4">
        <v>67</v>
      </c>
      <c r="B178" s="171" t="s">
        <v>137</v>
      </c>
      <c r="C178" s="170" t="s">
        <v>138</v>
      </c>
      <c r="D178" s="20" t="s">
        <v>355</v>
      </c>
      <c r="E178" s="233" t="s">
        <v>1794</v>
      </c>
      <c r="F178" s="208" t="s">
        <v>1794</v>
      </c>
      <c r="G178" s="233" t="s">
        <v>1794</v>
      </c>
      <c r="H178" s="233" t="s">
        <v>1794</v>
      </c>
      <c r="I178" s="208" t="s">
        <v>1794</v>
      </c>
      <c r="J178" s="233" t="s">
        <v>1794</v>
      </c>
      <c r="K178" s="208" t="s">
        <v>1794</v>
      </c>
      <c r="L178" s="233" t="s">
        <v>1794</v>
      </c>
      <c r="M178" s="233" t="s">
        <v>1794</v>
      </c>
      <c r="N178" s="257" t="s">
        <v>1794</v>
      </c>
    </row>
    <row r="180" spans="1:14" ht="14.5">
      <c r="A180" s="2"/>
      <c r="B180" s="3" t="s">
        <v>0</v>
      </c>
      <c r="C180" s="366" t="s">
        <v>143</v>
      </c>
      <c r="D180" s="367"/>
      <c r="E180" s="371" t="s">
        <v>954</v>
      </c>
      <c r="F180" s="371"/>
      <c r="G180" s="371"/>
      <c r="H180" s="371"/>
      <c r="I180" s="371"/>
      <c r="J180" s="371"/>
      <c r="K180" s="371"/>
      <c r="L180" s="371"/>
      <c r="M180" s="371"/>
    </row>
    <row r="181" spans="1:14">
      <c r="A181" s="365" t="s">
        <v>26</v>
      </c>
      <c r="B181" s="364"/>
      <c r="C181" s="186" t="s">
        <v>3</v>
      </c>
      <c r="D181" s="23" t="s">
        <v>240</v>
      </c>
      <c r="E181" s="162">
        <v>45658</v>
      </c>
      <c r="F181" s="266">
        <v>45689</v>
      </c>
      <c r="G181" s="162">
        <v>45717</v>
      </c>
      <c r="H181" s="162">
        <v>45748</v>
      </c>
      <c r="I181" s="266">
        <v>45778</v>
      </c>
      <c r="J181" s="162">
        <v>45809</v>
      </c>
      <c r="K181" s="266">
        <v>45839</v>
      </c>
      <c r="L181" s="162">
        <v>45870</v>
      </c>
      <c r="M181" s="162">
        <v>45901</v>
      </c>
      <c r="N181" s="162">
        <v>45931</v>
      </c>
    </row>
    <row r="182" spans="1:14">
      <c r="A182" s="4">
        <v>68</v>
      </c>
      <c r="B182" s="171" t="s">
        <v>144</v>
      </c>
      <c r="C182" s="170" t="s">
        <v>146</v>
      </c>
      <c r="D182" s="20" t="s">
        <v>356</v>
      </c>
      <c r="E182" s="233" t="s">
        <v>1839</v>
      </c>
      <c r="F182" s="208" t="s">
        <v>1089</v>
      </c>
      <c r="G182" s="233" t="s">
        <v>1840</v>
      </c>
      <c r="H182" s="233" t="s">
        <v>1086</v>
      </c>
      <c r="I182" s="208" t="s">
        <v>1086</v>
      </c>
      <c r="J182" s="233" t="s">
        <v>1086</v>
      </c>
      <c r="K182" s="208" t="s">
        <v>1086</v>
      </c>
      <c r="L182" s="233" t="s">
        <v>1086</v>
      </c>
      <c r="M182" s="233" t="s">
        <v>1086</v>
      </c>
      <c r="N182" s="257" t="s">
        <v>1086</v>
      </c>
    </row>
    <row r="183" spans="1:14" s="537" customFormat="1" ht="43.5">
      <c r="A183" s="260">
        <v>69</v>
      </c>
      <c r="B183" s="259" t="s">
        <v>145</v>
      </c>
      <c r="C183" s="170" t="s">
        <v>147</v>
      </c>
      <c r="D183" s="20" t="s">
        <v>357</v>
      </c>
      <c r="E183" s="252" t="s">
        <v>1086</v>
      </c>
      <c r="F183" s="258" t="s">
        <v>1086</v>
      </c>
      <c r="G183" s="252" t="s">
        <v>1086</v>
      </c>
      <c r="H183" s="252" t="s">
        <v>1086</v>
      </c>
      <c r="I183" s="258" t="s">
        <v>1841</v>
      </c>
      <c r="J183" s="252" t="s">
        <v>1093</v>
      </c>
      <c r="K183" s="258" t="s">
        <v>1093</v>
      </c>
      <c r="L183" s="252" t="s">
        <v>1093</v>
      </c>
      <c r="M183" s="536" t="s">
        <v>2985</v>
      </c>
      <c r="N183" s="252" t="s">
        <v>1792</v>
      </c>
    </row>
    <row r="185" spans="1:14" ht="14.5">
      <c r="A185" s="2"/>
      <c r="B185" s="3" t="s">
        <v>0</v>
      </c>
      <c r="C185" s="378" t="s">
        <v>148</v>
      </c>
      <c r="D185" s="378"/>
      <c r="E185" s="12" t="s">
        <v>954</v>
      </c>
      <c r="F185" s="269"/>
      <c r="G185" s="12"/>
      <c r="H185" s="12"/>
      <c r="I185" s="269"/>
      <c r="J185" s="12"/>
      <c r="K185" s="269"/>
      <c r="L185" s="12"/>
      <c r="M185" s="12"/>
    </row>
    <row r="186" spans="1:14">
      <c r="A186" s="365" t="s">
        <v>26</v>
      </c>
      <c r="B186" s="364"/>
      <c r="C186" s="186" t="s">
        <v>3</v>
      </c>
      <c r="D186" s="23" t="s">
        <v>240</v>
      </c>
      <c r="E186" s="162">
        <v>45658</v>
      </c>
      <c r="F186" s="266">
        <v>45689</v>
      </c>
      <c r="G186" s="162">
        <v>45717</v>
      </c>
      <c r="H186" s="162">
        <v>45748</v>
      </c>
      <c r="I186" s="266">
        <v>45778</v>
      </c>
      <c r="J186" s="162">
        <v>45809</v>
      </c>
      <c r="K186" s="266">
        <v>45839</v>
      </c>
      <c r="L186" s="162">
        <v>45870</v>
      </c>
      <c r="M186" s="162">
        <v>45901</v>
      </c>
      <c r="N186" s="162">
        <v>45931</v>
      </c>
    </row>
    <row r="187" spans="1:14" ht="15.5">
      <c r="A187" s="4">
        <v>70</v>
      </c>
      <c r="B187" s="370" t="s">
        <v>149</v>
      </c>
      <c r="C187" s="370" t="s">
        <v>152</v>
      </c>
      <c r="D187" s="355" t="s">
        <v>358</v>
      </c>
      <c r="E187" s="372" t="s">
        <v>1803</v>
      </c>
      <c r="F187" s="375" t="s">
        <v>1803</v>
      </c>
      <c r="G187" s="372" t="s">
        <v>1803</v>
      </c>
      <c r="H187" s="372" t="s">
        <v>1803</v>
      </c>
      <c r="I187" s="375" t="s">
        <v>1803</v>
      </c>
      <c r="J187" s="372" t="s">
        <v>1803</v>
      </c>
      <c r="K187" s="375" t="s">
        <v>1803</v>
      </c>
      <c r="L187" s="372" t="s">
        <v>1803</v>
      </c>
      <c r="M187" s="372" t="s">
        <v>1803</v>
      </c>
      <c r="N187" s="372" t="s">
        <v>1803</v>
      </c>
    </row>
    <row r="188" spans="1:14" ht="15.5">
      <c r="A188" s="4">
        <v>71</v>
      </c>
      <c r="B188" s="370"/>
      <c r="C188" s="370"/>
      <c r="D188" s="356"/>
      <c r="E188" s="374"/>
      <c r="F188" s="377"/>
      <c r="G188" s="374"/>
      <c r="H188" s="374"/>
      <c r="I188" s="377"/>
      <c r="J188" s="374"/>
      <c r="K188" s="377"/>
      <c r="L188" s="374"/>
      <c r="M188" s="374"/>
      <c r="N188" s="374"/>
    </row>
    <row r="189" spans="1:14" ht="17.5">
      <c r="A189" s="4">
        <v>72</v>
      </c>
      <c r="B189" s="2" t="s">
        <v>420</v>
      </c>
      <c r="C189" s="2"/>
      <c r="D189" s="15"/>
      <c r="E189" s="2"/>
      <c r="F189" s="268"/>
      <c r="G189" s="6"/>
      <c r="H189" s="6"/>
      <c r="I189" s="268"/>
      <c r="J189" s="6"/>
      <c r="K189" s="268"/>
      <c r="L189" s="6"/>
      <c r="M189" s="6"/>
      <c r="N189" s="6"/>
    </row>
    <row r="190" spans="1:14" ht="17.5">
      <c r="A190" s="4">
        <v>73</v>
      </c>
      <c r="B190" s="2" t="s">
        <v>420</v>
      </c>
      <c r="C190" s="2"/>
      <c r="D190" s="15"/>
      <c r="E190" s="2"/>
      <c r="F190" s="268"/>
      <c r="G190" s="6"/>
      <c r="H190" s="6"/>
      <c r="I190" s="268"/>
      <c r="J190" s="6"/>
      <c r="K190" s="268"/>
      <c r="L190" s="6"/>
      <c r="M190" s="6"/>
      <c r="N190" s="6"/>
    </row>
    <row r="192" spans="1:14" ht="15.5">
      <c r="A192" s="4" t="s">
        <v>182</v>
      </c>
      <c r="B192" s="3" t="s">
        <v>0</v>
      </c>
      <c r="C192" s="366" t="s">
        <v>154</v>
      </c>
      <c r="D192" s="367"/>
      <c r="E192" s="371" t="s">
        <v>954</v>
      </c>
      <c r="F192" s="371"/>
      <c r="G192" s="371"/>
      <c r="H192" s="371"/>
      <c r="I192" s="371"/>
      <c r="J192" s="371"/>
      <c r="K192" s="371"/>
      <c r="L192" s="371"/>
      <c r="M192" s="371"/>
    </row>
    <row r="193" spans="1:14">
      <c r="A193" s="365" t="s">
        <v>26</v>
      </c>
      <c r="B193" s="364"/>
      <c r="C193" s="186" t="s">
        <v>3</v>
      </c>
      <c r="D193" s="23" t="s">
        <v>240</v>
      </c>
      <c r="E193" s="162">
        <v>45658</v>
      </c>
      <c r="F193" s="266">
        <v>45689</v>
      </c>
      <c r="G193" s="162">
        <v>45717</v>
      </c>
      <c r="H193" s="162">
        <v>45748</v>
      </c>
      <c r="I193" s="266">
        <v>45778</v>
      </c>
      <c r="J193" s="162">
        <v>45809</v>
      </c>
      <c r="K193" s="266">
        <v>45839</v>
      </c>
      <c r="L193" s="162">
        <v>45870</v>
      </c>
      <c r="M193" s="162">
        <v>45901</v>
      </c>
      <c r="N193" s="162">
        <v>45931</v>
      </c>
    </row>
    <row r="194" spans="1:14" ht="29">
      <c r="A194" s="4">
        <v>74</v>
      </c>
      <c r="B194" s="171" t="s">
        <v>155</v>
      </c>
      <c r="C194" s="170" t="s">
        <v>156</v>
      </c>
      <c r="D194" s="20" t="s">
        <v>359</v>
      </c>
      <c r="E194" s="233" t="s">
        <v>1084</v>
      </c>
      <c r="F194" s="208" t="s">
        <v>1084</v>
      </c>
      <c r="G194" s="233" t="s">
        <v>1084</v>
      </c>
      <c r="H194" s="233" t="s">
        <v>1084</v>
      </c>
      <c r="I194" s="208" t="s">
        <v>1035</v>
      </c>
      <c r="J194" s="233" t="s">
        <v>1089</v>
      </c>
      <c r="K194" s="208" t="s">
        <v>1089</v>
      </c>
      <c r="L194" s="233" t="s">
        <v>1089</v>
      </c>
      <c r="M194" s="233" t="s">
        <v>1089</v>
      </c>
      <c r="N194" s="257" t="s">
        <v>1089</v>
      </c>
    </row>
    <row r="195" spans="1:14">
      <c r="A195" s="248">
        <v>76</v>
      </c>
      <c r="B195" s="171" t="s">
        <v>220</v>
      </c>
      <c r="C195" s="170" t="s">
        <v>221</v>
      </c>
      <c r="D195" s="25" t="s">
        <v>252</v>
      </c>
      <c r="E195" s="233" t="s">
        <v>1085</v>
      </c>
      <c r="F195" s="208" t="s">
        <v>1085</v>
      </c>
      <c r="G195" s="233" t="s">
        <v>1085</v>
      </c>
      <c r="H195" s="233" t="s">
        <v>1085</v>
      </c>
      <c r="I195" s="208" t="s">
        <v>1085</v>
      </c>
      <c r="J195" s="233" t="s">
        <v>1085</v>
      </c>
      <c r="K195" s="208" t="s">
        <v>1085</v>
      </c>
      <c r="L195" s="233" t="s">
        <v>1085</v>
      </c>
      <c r="M195" s="233" t="s">
        <v>1085</v>
      </c>
      <c r="N195" s="257" t="s">
        <v>1085</v>
      </c>
    </row>
    <row r="196" spans="1:14">
      <c r="A196" s="4">
        <v>77</v>
      </c>
      <c r="B196" s="171" t="s">
        <v>160</v>
      </c>
      <c r="C196" s="170" t="s">
        <v>161</v>
      </c>
      <c r="D196" s="20" t="s">
        <v>361</v>
      </c>
      <c r="E196" s="233" t="s">
        <v>1084</v>
      </c>
      <c r="F196" s="208" t="s">
        <v>1084</v>
      </c>
      <c r="G196" s="233" t="s">
        <v>1084</v>
      </c>
      <c r="H196" s="233" t="s">
        <v>1084</v>
      </c>
      <c r="I196" s="208" t="s">
        <v>1842</v>
      </c>
      <c r="J196" s="233" t="s">
        <v>1089</v>
      </c>
      <c r="K196" s="208" t="s">
        <v>1089</v>
      </c>
      <c r="L196" s="233" t="s">
        <v>1089</v>
      </c>
      <c r="M196" s="233" t="s">
        <v>1089</v>
      </c>
      <c r="N196" s="257" t="s">
        <v>1089</v>
      </c>
    </row>
    <row r="199" spans="1:14" ht="14.5">
      <c r="A199" s="2"/>
      <c r="B199" s="2" t="s">
        <v>0</v>
      </c>
      <c r="C199" s="378" t="s">
        <v>163</v>
      </c>
      <c r="D199" s="378"/>
      <c r="E199" s="371" t="s">
        <v>954</v>
      </c>
      <c r="F199" s="371"/>
      <c r="G199" s="371"/>
      <c r="H199" s="371"/>
      <c r="I199" s="371"/>
      <c r="J199" s="371"/>
      <c r="K199" s="371"/>
      <c r="L199" s="371"/>
      <c r="M199" s="371"/>
    </row>
    <row r="200" spans="1:14">
      <c r="A200" s="352" t="s">
        <v>26</v>
      </c>
      <c r="B200" s="353"/>
      <c r="C200" s="169" t="s">
        <v>3</v>
      </c>
      <c r="D200" s="23" t="s">
        <v>240</v>
      </c>
      <c r="E200" s="162">
        <v>45658</v>
      </c>
      <c r="F200" s="266">
        <v>45689</v>
      </c>
      <c r="G200" s="162">
        <v>45717</v>
      </c>
      <c r="H200" s="162">
        <v>45748</v>
      </c>
      <c r="I200" s="266">
        <v>45778</v>
      </c>
      <c r="J200" s="162">
        <v>45809</v>
      </c>
      <c r="K200" s="266">
        <v>45839</v>
      </c>
      <c r="L200" s="162">
        <v>45870</v>
      </c>
      <c r="M200" s="162">
        <v>45901</v>
      </c>
      <c r="N200" s="162">
        <v>45931</v>
      </c>
    </row>
    <row r="201" spans="1:14">
      <c r="A201" s="4">
        <v>78</v>
      </c>
      <c r="B201" s="171" t="s">
        <v>164</v>
      </c>
      <c r="C201" s="171" t="s">
        <v>165</v>
      </c>
      <c r="D201" s="20" t="s">
        <v>362</v>
      </c>
      <c r="E201" s="233" t="s">
        <v>1089</v>
      </c>
      <c r="F201" s="208" t="s">
        <v>1089</v>
      </c>
      <c r="G201" s="233" t="s">
        <v>1089</v>
      </c>
      <c r="H201" s="233" t="s">
        <v>1089</v>
      </c>
      <c r="I201" s="208" t="s">
        <v>1089</v>
      </c>
      <c r="J201" s="233" t="s">
        <v>1089</v>
      </c>
      <c r="K201" s="208" t="s">
        <v>1089</v>
      </c>
      <c r="L201" s="233" t="s">
        <v>1089</v>
      </c>
      <c r="M201" s="233" t="s">
        <v>1089</v>
      </c>
      <c r="N201" s="257" t="s">
        <v>1089</v>
      </c>
    </row>
    <row r="202" spans="1:14">
      <c r="A202" s="361">
        <v>79</v>
      </c>
      <c r="B202" s="171" t="s">
        <v>166</v>
      </c>
      <c r="C202" s="171" t="s">
        <v>167</v>
      </c>
      <c r="D202" s="20" t="s">
        <v>363</v>
      </c>
      <c r="E202" s="233" t="s">
        <v>1085</v>
      </c>
      <c r="F202" s="208" t="s">
        <v>1085</v>
      </c>
      <c r="G202" s="233" t="s">
        <v>1085</v>
      </c>
      <c r="H202" s="233" t="s">
        <v>1085</v>
      </c>
      <c r="I202" s="208" t="s">
        <v>1843</v>
      </c>
      <c r="J202" s="233" t="s">
        <v>1084</v>
      </c>
      <c r="K202" s="208" t="s">
        <v>1084</v>
      </c>
      <c r="L202" s="233" t="s">
        <v>1828</v>
      </c>
      <c r="M202" s="233" t="s">
        <v>1086</v>
      </c>
      <c r="N202" s="257" t="s">
        <v>1086</v>
      </c>
    </row>
    <row r="203" spans="1:14" ht="29">
      <c r="A203" s="363"/>
      <c r="B203" s="232" t="s">
        <v>168</v>
      </c>
      <c r="C203" s="12" t="s">
        <v>169</v>
      </c>
      <c r="D203" s="20" t="s">
        <v>364</v>
      </c>
      <c r="E203" s="233" t="s">
        <v>1844</v>
      </c>
      <c r="F203" s="208" t="s">
        <v>1845</v>
      </c>
      <c r="G203" s="233" t="s">
        <v>1846</v>
      </c>
      <c r="H203" s="233" t="s">
        <v>1847</v>
      </c>
      <c r="I203" s="208" t="s">
        <v>1844</v>
      </c>
      <c r="J203" s="233" t="s">
        <v>1844</v>
      </c>
      <c r="K203" s="208" t="s">
        <v>1844</v>
      </c>
      <c r="L203" s="233" t="s">
        <v>1844</v>
      </c>
      <c r="M203" s="233" t="s">
        <v>1848</v>
      </c>
      <c r="N203" s="257" t="s">
        <v>2986</v>
      </c>
    </row>
    <row r="205" spans="1:14" ht="14.5">
      <c r="A205" s="2"/>
      <c r="B205" s="2" t="s">
        <v>0</v>
      </c>
      <c r="C205" s="381" t="s">
        <v>1504</v>
      </c>
      <c r="D205" s="381"/>
      <c r="E205" s="371" t="s">
        <v>954</v>
      </c>
      <c r="F205" s="371"/>
      <c r="G205" s="371"/>
      <c r="H205" s="371"/>
      <c r="I205" s="371"/>
      <c r="J205" s="371"/>
      <c r="K205" s="371"/>
      <c r="L205" s="371"/>
      <c r="M205" s="371"/>
    </row>
    <row r="206" spans="1:14">
      <c r="A206" s="229" t="s">
        <v>182</v>
      </c>
      <c r="B206" s="207" t="s">
        <v>26</v>
      </c>
      <c r="C206" s="169" t="s">
        <v>3</v>
      </c>
      <c r="D206" s="23" t="s">
        <v>240</v>
      </c>
      <c r="E206" s="162">
        <v>45658</v>
      </c>
      <c r="F206" s="266">
        <v>45689</v>
      </c>
      <c r="G206" s="162">
        <v>45717</v>
      </c>
      <c r="H206" s="162">
        <v>45748</v>
      </c>
      <c r="I206" s="266">
        <v>45778</v>
      </c>
      <c r="J206" s="162">
        <v>45809</v>
      </c>
      <c r="K206" s="266">
        <v>45839</v>
      </c>
      <c r="L206" s="162">
        <v>45870</v>
      </c>
      <c r="M206" s="162">
        <v>45901</v>
      </c>
      <c r="N206" s="162">
        <v>45931</v>
      </c>
    </row>
    <row r="207" spans="1:14">
      <c r="A207" s="4">
        <v>80</v>
      </c>
      <c r="B207" s="225" t="s">
        <v>1503</v>
      </c>
      <c r="C207" s="206" t="s">
        <v>747</v>
      </c>
      <c r="D207" s="20" t="s">
        <v>365</v>
      </c>
      <c r="E207" s="233" t="s">
        <v>1794</v>
      </c>
      <c r="F207" s="208" t="s">
        <v>1794</v>
      </c>
      <c r="G207" s="233" t="s">
        <v>1794</v>
      </c>
      <c r="H207" s="233" t="s">
        <v>1794</v>
      </c>
      <c r="I207" s="208" t="s">
        <v>1794</v>
      </c>
      <c r="J207" s="233" t="s">
        <v>1794</v>
      </c>
      <c r="K207" s="208" t="s">
        <v>1794</v>
      </c>
      <c r="L207" s="233" t="s">
        <v>1794</v>
      </c>
      <c r="M207" s="233" t="s">
        <v>1794</v>
      </c>
      <c r="N207" s="257" t="s">
        <v>1794</v>
      </c>
    </row>
    <row r="208" spans="1:14">
      <c r="A208" s="4"/>
      <c r="B208" s="225"/>
      <c r="C208" s="206"/>
      <c r="D208" s="20"/>
      <c r="E208" s="2"/>
      <c r="F208" s="268"/>
      <c r="G208" s="6"/>
      <c r="H208" s="6"/>
      <c r="I208" s="268"/>
      <c r="J208" s="6"/>
      <c r="K208" s="268"/>
      <c r="L208" s="6"/>
      <c r="M208" s="6"/>
      <c r="N208" s="6"/>
    </row>
    <row r="209" spans="1:14" ht="14.5">
      <c r="A209" s="2"/>
      <c r="B209" s="2" t="s">
        <v>0</v>
      </c>
      <c r="C209" s="381" t="s">
        <v>1505</v>
      </c>
      <c r="D209" s="381"/>
      <c r="E209" s="371" t="s">
        <v>954</v>
      </c>
      <c r="F209" s="371"/>
      <c r="G209" s="371"/>
      <c r="H209" s="371"/>
      <c r="I209" s="371"/>
      <c r="J209" s="371"/>
      <c r="K209" s="371"/>
      <c r="L209" s="371"/>
      <c r="M209" s="371"/>
    </row>
    <row r="210" spans="1:14">
      <c r="A210" s="229" t="s">
        <v>182</v>
      </c>
      <c r="B210" s="207" t="s">
        <v>26</v>
      </c>
      <c r="C210" s="169" t="s">
        <v>3</v>
      </c>
      <c r="D210" s="23" t="s">
        <v>240</v>
      </c>
      <c r="E210" s="162">
        <v>45658</v>
      </c>
      <c r="F210" s="266">
        <v>45689</v>
      </c>
      <c r="G210" s="162">
        <v>45717</v>
      </c>
      <c r="H210" s="162">
        <v>45748</v>
      </c>
      <c r="I210" s="266">
        <v>45778</v>
      </c>
      <c r="J210" s="162">
        <v>45809</v>
      </c>
      <c r="K210" s="266">
        <v>45839</v>
      </c>
      <c r="L210" s="162">
        <v>45870</v>
      </c>
      <c r="M210" s="162">
        <v>45901</v>
      </c>
      <c r="N210" s="162">
        <v>45931</v>
      </c>
    </row>
    <row r="211" spans="1:14">
      <c r="A211" s="4">
        <v>81</v>
      </c>
      <c r="B211" s="225" t="s">
        <v>151</v>
      </c>
      <c r="C211" s="2" t="s">
        <v>567</v>
      </c>
      <c r="D211" s="20" t="s">
        <v>366</v>
      </c>
      <c r="E211" s="233" t="s">
        <v>1844</v>
      </c>
      <c r="F211" s="208" t="s">
        <v>1844</v>
      </c>
      <c r="G211" s="233" t="s">
        <v>1844</v>
      </c>
      <c r="H211" s="233" t="s">
        <v>1844</v>
      </c>
      <c r="I211" s="208" t="s">
        <v>1844</v>
      </c>
      <c r="J211" s="233" t="s">
        <v>1844</v>
      </c>
      <c r="K211" s="208" t="s">
        <v>1844</v>
      </c>
      <c r="L211" s="233" t="s">
        <v>1844</v>
      </c>
      <c r="M211" s="233" t="s">
        <v>1844</v>
      </c>
      <c r="N211" s="257" t="s">
        <v>1844</v>
      </c>
    </row>
    <row r="212" spans="1:14">
      <c r="A212" s="4"/>
      <c r="B212" s="225"/>
      <c r="C212" s="2"/>
      <c r="D212" s="20"/>
      <c r="E212" s="2"/>
      <c r="F212" s="268"/>
      <c r="G212" s="6"/>
      <c r="H212" s="6"/>
      <c r="I212" s="268"/>
      <c r="J212" s="6"/>
      <c r="K212" s="268"/>
      <c r="L212" s="6"/>
      <c r="M212" s="6"/>
    </row>
    <row r="213" spans="1:14" ht="14.5">
      <c r="A213" s="2"/>
      <c r="B213" s="2" t="s">
        <v>0</v>
      </c>
      <c r="C213" s="381" t="s">
        <v>1506</v>
      </c>
      <c r="D213" s="381"/>
      <c r="E213" s="371" t="s">
        <v>954</v>
      </c>
      <c r="F213" s="371"/>
      <c r="G213" s="371"/>
      <c r="H213" s="371"/>
      <c r="I213" s="371"/>
      <c r="J213" s="371"/>
      <c r="K213" s="371"/>
      <c r="L213" s="371"/>
      <c r="M213" s="371"/>
    </row>
    <row r="214" spans="1:14">
      <c r="A214" s="229" t="s">
        <v>182</v>
      </c>
      <c r="B214" s="207" t="s">
        <v>26</v>
      </c>
      <c r="C214" s="169" t="s">
        <v>3</v>
      </c>
      <c r="D214" s="23" t="s">
        <v>240</v>
      </c>
      <c r="E214" s="162">
        <v>45658</v>
      </c>
      <c r="F214" s="266">
        <v>45689</v>
      </c>
      <c r="G214" s="162">
        <v>45717</v>
      </c>
      <c r="H214" s="162">
        <v>45748</v>
      </c>
      <c r="I214" s="266">
        <v>45778</v>
      </c>
      <c r="J214" s="162">
        <v>45809</v>
      </c>
      <c r="K214" s="266">
        <v>45839</v>
      </c>
      <c r="L214" s="162">
        <v>45870</v>
      </c>
      <c r="M214" s="162">
        <v>45901</v>
      </c>
      <c r="N214" s="162">
        <v>45931</v>
      </c>
    </row>
    <row r="215" spans="1:14">
      <c r="A215" s="4">
        <v>82</v>
      </c>
      <c r="B215" s="225" t="s">
        <v>174</v>
      </c>
      <c r="C215" s="2"/>
      <c r="D215" s="20" t="s">
        <v>367</v>
      </c>
      <c r="E215" s="233" t="s">
        <v>745</v>
      </c>
      <c r="F215" s="208" t="s">
        <v>1089</v>
      </c>
      <c r="G215" s="233" t="s">
        <v>1089</v>
      </c>
      <c r="H215" s="233" t="s">
        <v>1089</v>
      </c>
      <c r="I215" s="208" t="s">
        <v>1089</v>
      </c>
      <c r="J215" s="233" t="s">
        <v>1089</v>
      </c>
      <c r="K215" s="208" t="s">
        <v>1089</v>
      </c>
      <c r="L215" s="233" t="s">
        <v>1849</v>
      </c>
      <c r="M215" s="233" t="s">
        <v>1086</v>
      </c>
      <c r="N215" s="257" t="s">
        <v>1086</v>
      </c>
    </row>
    <row r="216" spans="1:14">
      <c r="A216" s="4"/>
      <c r="B216" s="225"/>
      <c r="C216" s="2"/>
      <c r="D216" s="20"/>
      <c r="E216" s="2"/>
      <c r="F216" s="268"/>
      <c r="G216" s="6"/>
      <c r="H216" s="6"/>
      <c r="I216" s="268"/>
      <c r="J216" s="6"/>
      <c r="K216" s="268"/>
      <c r="L216" s="6"/>
      <c r="M216" s="6"/>
      <c r="N216" s="6"/>
    </row>
    <row r="217" spans="1:14" ht="14.5">
      <c r="A217" s="2"/>
      <c r="B217" s="2" t="s">
        <v>0</v>
      </c>
      <c r="C217" s="381" t="s">
        <v>1507</v>
      </c>
      <c r="D217" s="381"/>
      <c r="E217" s="371" t="s">
        <v>954</v>
      </c>
      <c r="F217" s="371"/>
      <c r="G217" s="371"/>
      <c r="H217" s="371"/>
      <c r="I217" s="371"/>
      <c r="J217" s="371"/>
      <c r="K217" s="371"/>
      <c r="L217" s="371"/>
      <c r="M217" s="371"/>
    </row>
    <row r="218" spans="1:14">
      <c r="A218" s="229" t="s">
        <v>182</v>
      </c>
      <c r="B218" s="207" t="s">
        <v>26</v>
      </c>
      <c r="C218" s="169" t="s">
        <v>3</v>
      </c>
      <c r="D218" s="23" t="s">
        <v>240</v>
      </c>
      <c r="E218" s="162">
        <v>45658</v>
      </c>
      <c r="F218" s="266">
        <v>45689</v>
      </c>
      <c r="G218" s="162">
        <v>45717</v>
      </c>
      <c r="H218" s="162">
        <v>45748</v>
      </c>
      <c r="I218" s="266">
        <v>45778</v>
      </c>
      <c r="J218" s="162">
        <v>45809</v>
      </c>
      <c r="K218" s="266">
        <v>45839</v>
      </c>
      <c r="L218" s="162">
        <v>45870</v>
      </c>
      <c r="M218" s="162">
        <v>45901</v>
      </c>
      <c r="N218" s="162">
        <v>45931</v>
      </c>
    </row>
    <row r="219" spans="1:14">
      <c r="A219" s="4">
        <v>83</v>
      </c>
      <c r="B219" s="225" t="s">
        <v>184</v>
      </c>
      <c r="C219" s="232" t="s">
        <v>490</v>
      </c>
      <c r="D219" s="20" t="s">
        <v>368</v>
      </c>
      <c r="E219" s="233" t="s">
        <v>1086</v>
      </c>
      <c r="F219" s="208" t="s">
        <v>1086</v>
      </c>
      <c r="G219" s="233" t="s">
        <v>1086</v>
      </c>
      <c r="H219" s="233" t="s">
        <v>1086</v>
      </c>
      <c r="I219" s="208" t="s">
        <v>1086</v>
      </c>
      <c r="J219" s="233" t="s">
        <v>1086</v>
      </c>
      <c r="K219" s="208" t="s">
        <v>1086</v>
      </c>
      <c r="L219" s="233" t="s">
        <v>1850</v>
      </c>
      <c r="M219" s="233" t="s">
        <v>1084</v>
      </c>
      <c r="N219" s="257" t="s">
        <v>1084</v>
      </c>
    </row>
    <row r="222" spans="1:14" ht="14.5">
      <c r="B222" s="2" t="s">
        <v>0</v>
      </c>
      <c r="C222" s="379" t="s">
        <v>197</v>
      </c>
      <c r="D222" s="380"/>
      <c r="E222" s="12" t="s">
        <v>954</v>
      </c>
      <c r="F222" s="269"/>
      <c r="G222" s="12"/>
      <c r="H222" s="12"/>
      <c r="I222" s="269"/>
      <c r="J222" s="12"/>
      <c r="K222" s="269"/>
      <c r="L222" s="12"/>
      <c r="M222" s="12"/>
    </row>
    <row r="223" spans="1:14">
      <c r="B223" s="3" t="s">
        <v>26</v>
      </c>
      <c r="C223" s="169" t="s">
        <v>3</v>
      </c>
      <c r="D223" s="23" t="s">
        <v>240</v>
      </c>
      <c r="E223" s="162">
        <v>45658</v>
      </c>
      <c r="F223" s="266">
        <v>45689</v>
      </c>
      <c r="G223" s="162">
        <v>45717</v>
      </c>
      <c r="H223" s="162">
        <v>45748</v>
      </c>
      <c r="I223" s="266">
        <v>45778</v>
      </c>
      <c r="J223" s="162">
        <v>45809</v>
      </c>
      <c r="K223" s="266">
        <v>45839</v>
      </c>
      <c r="L223" s="162">
        <v>45870</v>
      </c>
      <c r="M223" s="162">
        <v>45901</v>
      </c>
      <c r="N223" s="162">
        <v>45931</v>
      </c>
    </row>
    <row r="224" spans="1:14">
      <c r="A224" s="360">
        <v>84</v>
      </c>
      <c r="B224" s="190" t="s">
        <v>190</v>
      </c>
      <c r="C224" s="175" t="s">
        <v>191</v>
      </c>
      <c r="D224" s="25" t="s">
        <v>373</v>
      </c>
      <c r="E224" s="233" t="s">
        <v>1088</v>
      </c>
      <c r="F224" s="208" t="s">
        <v>1088</v>
      </c>
      <c r="G224" s="233" t="s">
        <v>1088</v>
      </c>
      <c r="H224" s="233" t="s">
        <v>1088</v>
      </c>
      <c r="I224" s="208" t="s">
        <v>1088</v>
      </c>
      <c r="J224" s="233" t="s">
        <v>1088</v>
      </c>
      <c r="K224" s="208" t="s">
        <v>1088</v>
      </c>
      <c r="L224" s="233" t="s">
        <v>1088</v>
      </c>
      <c r="M224" s="233" t="s">
        <v>1088</v>
      </c>
      <c r="N224" s="257" t="s">
        <v>1088</v>
      </c>
    </row>
    <row r="225" spans="1:14">
      <c r="A225" s="360"/>
      <c r="B225" s="190" t="s">
        <v>192</v>
      </c>
      <c r="C225" s="175" t="s">
        <v>193</v>
      </c>
      <c r="D225" s="25" t="s">
        <v>374</v>
      </c>
      <c r="E225" s="233" t="s">
        <v>1813</v>
      </c>
      <c r="F225" s="208" t="s">
        <v>1851</v>
      </c>
      <c r="G225" s="233" t="s">
        <v>1851</v>
      </c>
      <c r="H225" s="233" t="s">
        <v>1851</v>
      </c>
      <c r="I225" s="208" t="s">
        <v>1851</v>
      </c>
      <c r="J225" s="233" t="s">
        <v>1853</v>
      </c>
      <c r="K225" s="208" t="s">
        <v>1852</v>
      </c>
      <c r="L225" s="233" t="s">
        <v>1852</v>
      </c>
      <c r="M225" s="233" t="s">
        <v>1852</v>
      </c>
      <c r="N225" s="257" t="s">
        <v>1852</v>
      </c>
    </row>
    <row r="226" spans="1:14">
      <c r="A226" s="360"/>
      <c r="B226" s="190" t="s">
        <v>369</v>
      </c>
      <c r="C226" s="175" t="s">
        <v>194</v>
      </c>
      <c r="D226" s="20" t="s">
        <v>372</v>
      </c>
      <c r="E226" s="233" t="s">
        <v>1836</v>
      </c>
      <c r="F226" s="208" t="s">
        <v>1836</v>
      </c>
      <c r="G226" s="233" t="s">
        <v>1836</v>
      </c>
      <c r="H226" s="233" t="s">
        <v>1836</v>
      </c>
      <c r="I226" s="208" t="s">
        <v>1836</v>
      </c>
      <c r="J226" s="233" t="s">
        <v>1836</v>
      </c>
      <c r="K226" s="208" t="s">
        <v>1836</v>
      </c>
      <c r="L226" s="233" t="s">
        <v>1836</v>
      </c>
      <c r="M226" s="233" t="s">
        <v>1836</v>
      </c>
      <c r="N226" s="257" t="s">
        <v>1836</v>
      </c>
    </row>
    <row r="227" spans="1:14">
      <c r="A227" s="360"/>
      <c r="B227" s="190" t="s">
        <v>198</v>
      </c>
      <c r="C227" s="175" t="s">
        <v>196</v>
      </c>
      <c r="D227" s="20" t="s">
        <v>375</v>
      </c>
      <c r="E227" s="233" t="s">
        <v>1799</v>
      </c>
      <c r="F227" s="208" t="s">
        <v>1799</v>
      </c>
      <c r="G227" s="233" t="s">
        <v>1799</v>
      </c>
      <c r="H227" s="233" t="s">
        <v>1799</v>
      </c>
      <c r="I227" s="208" t="s">
        <v>1799</v>
      </c>
      <c r="J227" s="233" t="s">
        <v>1799</v>
      </c>
      <c r="K227" s="208" t="s">
        <v>1054</v>
      </c>
      <c r="L227" s="233" t="s">
        <v>1796</v>
      </c>
      <c r="M227" s="233" t="s">
        <v>1796</v>
      </c>
      <c r="N227" s="257" t="s">
        <v>1796</v>
      </c>
    </row>
    <row r="228" spans="1:14" ht="29">
      <c r="A228" s="360"/>
      <c r="B228" s="190" t="s">
        <v>195</v>
      </c>
      <c r="C228" s="175" t="s">
        <v>199</v>
      </c>
      <c r="D228" s="25" t="s">
        <v>379</v>
      </c>
      <c r="E228" s="233" t="s">
        <v>1792</v>
      </c>
      <c r="F228" s="208" t="s">
        <v>1854</v>
      </c>
      <c r="G228" s="233" t="s">
        <v>1808</v>
      </c>
      <c r="H228" s="233" t="s">
        <v>1808</v>
      </c>
      <c r="I228" s="208" t="s">
        <v>1855</v>
      </c>
      <c r="J228" s="233" t="s">
        <v>1093</v>
      </c>
      <c r="K228" s="208" t="s">
        <v>1093</v>
      </c>
      <c r="L228" s="233" t="s">
        <v>1093</v>
      </c>
      <c r="M228" s="233" t="s">
        <v>1093</v>
      </c>
      <c r="N228" s="257" t="s">
        <v>1093</v>
      </c>
    </row>
    <row r="229" spans="1:14">
      <c r="A229" s="360"/>
      <c r="B229" s="190" t="s">
        <v>370</v>
      </c>
      <c r="C229" s="183" t="s">
        <v>377</v>
      </c>
      <c r="D229" s="20" t="s">
        <v>376</v>
      </c>
      <c r="E229" s="233" t="s">
        <v>1084</v>
      </c>
      <c r="F229" s="208" t="s">
        <v>1856</v>
      </c>
      <c r="G229" s="233" t="s">
        <v>1103</v>
      </c>
      <c r="H229" s="233" t="s">
        <v>1857</v>
      </c>
      <c r="I229" s="208" t="s">
        <v>1857</v>
      </c>
      <c r="J229" s="233" t="s">
        <v>1093</v>
      </c>
      <c r="K229" s="208" t="s">
        <v>1093</v>
      </c>
      <c r="L229" s="233" t="s">
        <v>1093</v>
      </c>
      <c r="M229" s="233" t="s">
        <v>1093</v>
      </c>
      <c r="N229" s="257" t="s">
        <v>1093</v>
      </c>
    </row>
    <row r="230" spans="1:14">
      <c r="A230" s="360"/>
      <c r="B230" s="190" t="s">
        <v>371</v>
      </c>
      <c r="C230" s="232" t="s">
        <v>705</v>
      </c>
      <c r="D230" s="20" t="s">
        <v>378</v>
      </c>
      <c r="E230" s="233" t="s">
        <v>1085</v>
      </c>
      <c r="F230" s="208" t="s">
        <v>1085</v>
      </c>
      <c r="G230" s="233" t="s">
        <v>1085</v>
      </c>
      <c r="H230" s="233" t="s">
        <v>1857</v>
      </c>
      <c r="I230" s="208" t="s">
        <v>1858</v>
      </c>
      <c r="J230" s="233" t="s">
        <v>1859</v>
      </c>
      <c r="K230" s="208" t="s">
        <v>1859</v>
      </c>
      <c r="L230" s="233" t="s">
        <v>1859</v>
      </c>
      <c r="M230" s="233" t="s">
        <v>1859</v>
      </c>
      <c r="N230" s="257" t="s">
        <v>1859</v>
      </c>
    </row>
    <row r="231" spans="1:14">
      <c r="A231" s="360"/>
      <c r="B231" s="2"/>
      <c r="C231" s="2"/>
      <c r="D231" s="17"/>
      <c r="E231" s="2"/>
      <c r="F231" s="268"/>
      <c r="G231" s="6"/>
      <c r="H231" s="6"/>
      <c r="I231" s="268"/>
      <c r="J231" s="6"/>
      <c r="K231" s="268"/>
      <c r="L231" s="6"/>
      <c r="M231" s="6"/>
      <c r="N231" s="6"/>
    </row>
    <row r="232" spans="1:14">
      <c r="A232" s="5"/>
      <c r="B232" s="191"/>
      <c r="C232" s="192"/>
      <c r="D232" s="16"/>
    </row>
    <row r="234" spans="1:14" ht="14.5">
      <c r="A234" s="368">
        <v>85</v>
      </c>
      <c r="B234" s="2" t="s">
        <v>0</v>
      </c>
      <c r="C234" s="366" t="s">
        <v>209</v>
      </c>
      <c r="D234" s="367"/>
      <c r="E234" s="371" t="s">
        <v>954</v>
      </c>
      <c r="F234" s="371"/>
      <c r="G234" s="371"/>
      <c r="H234" s="371"/>
      <c r="I234" s="371"/>
      <c r="J234" s="371"/>
      <c r="K234" s="371"/>
      <c r="L234" s="371"/>
      <c r="M234" s="371"/>
    </row>
    <row r="235" spans="1:14">
      <c r="A235" s="368"/>
      <c r="B235" s="2" t="s">
        <v>26</v>
      </c>
      <c r="C235" s="169" t="s">
        <v>3</v>
      </c>
      <c r="D235" s="23" t="s">
        <v>240</v>
      </c>
      <c r="E235" s="162">
        <v>45658</v>
      </c>
      <c r="F235" s="266">
        <v>45689</v>
      </c>
      <c r="G235" s="162">
        <v>45717</v>
      </c>
      <c r="H235" s="162">
        <v>45748</v>
      </c>
      <c r="I235" s="266">
        <v>45778</v>
      </c>
      <c r="J235" s="162">
        <v>45809</v>
      </c>
      <c r="K235" s="266">
        <v>45839</v>
      </c>
      <c r="L235" s="162">
        <v>45870</v>
      </c>
      <c r="M235" s="162">
        <v>45901</v>
      </c>
      <c r="N235" s="162">
        <v>45931</v>
      </c>
    </row>
    <row r="236" spans="1:14">
      <c r="A236" s="368"/>
      <c r="B236" s="180" t="s">
        <v>210</v>
      </c>
      <c r="C236" s="180" t="s">
        <v>215</v>
      </c>
      <c r="D236" s="20" t="s">
        <v>380</v>
      </c>
      <c r="E236" s="233" t="s">
        <v>1084</v>
      </c>
      <c r="F236" s="208" t="s">
        <v>1084</v>
      </c>
      <c r="G236" s="233" t="s">
        <v>1084</v>
      </c>
      <c r="H236" s="233" t="s">
        <v>1084</v>
      </c>
      <c r="I236" s="208" t="s">
        <v>1084</v>
      </c>
      <c r="J236" s="233" t="s">
        <v>1084</v>
      </c>
      <c r="K236" s="208" t="s">
        <v>1084</v>
      </c>
      <c r="L236" s="233" t="s">
        <v>1084</v>
      </c>
      <c r="M236" s="233" t="s">
        <v>1084</v>
      </c>
      <c r="N236" s="257" t="s">
        <v>1084</v>
      </c>
    </row>
    <row r="237" spans="1:14">
      <c r="A237" s="368"/>
      <c r="B237" s="180" t="s">
        <v>211</v>
      </c>
      <c r="C237" s="180" t="s">
        <v>216</v>
      </c>
      <c r="D237" s="20" t="s">
        <v>381</v>
      </c>
      <c r="E237" s="233" t="s">
        <v>1793</v>
      </c>
      <c r="F237" s="208" t="s">
        <v>1793</v>
      </c>
      <c r="G237" s="233" t="s">
        <v>1793</v>
      </c>
      <c r="H237" s="233" t="s">
        <v>1793</v>
      </c>
      <c r="I237" s="208" t="s">
        <v>1793</v>
      </c>
      <c r="J237" s="233" t="s">
        <v>1793</v>
      </c>
      <c r="K237" s="208" t="s">
        <v>1793</v>
      </c>
      <c r="L237" s="233" t="s">
        <v>1793</v>
      </c>
      <c r="M237" s="233" t="s">
        <v>1793</v>
      </c>
      <c r="N237" s="257" t="s">
        <v>1793</v>
      </c>
    </row>
    <row r="238" spans="1:14">
      <c r="A238" s="368"/>
      <c r="B238" s="180" t="s">
        <v>383</v>
      </c>
      <c r="C238" s="183" t="s">
        <v>384</v>
      </c>
      <c r="D238" s="20" t="s">
        <v>382</v>
      </c>
      <c r="E238" s="233" t="s">
        <v>1089</v>
      </c>
      <c r="F238" s="208" t="s">
        <v>1089</v>
      </c>
      <c r="G238" s="233" t="s">
        <v>1089</v>
      </c>
      <c r="H238" s="233" t="s">
        <v>1089</v>
      </c>
      <c r="I238" s="208" t="s">
        <v>1089</v>
      </c>
      <c r="J238" s="233" t="s">
        <v>1089</v>
      </c>
      <c r="K238" s="208" t="s">
        <v>1089</v>
      </c>
      <c r="L238" s="233" t="s">
        <v>1089</v>
      </c>
      <c r="M238" s="233" t="s">
        <v>1089</v>
      </c>
      <c r="N238" s="257" t="s">
        <v>1089</v>
      </c>
    </row>
    <row r="239" spans="1:14">
      <c r="A239" s="368"/>
      <c r="B239" s="180" t="s">
        <v>212</v>
      </c>
      <c r="C239" s="180" t="s">
        <v>217</v>
      </c>
      <c r="D239" s="20" t="s">
        <v>385</v>
      </c>
      <c r="E239" s="233" t="s">
        <v>1796</v>
      </c>
      <c r="F239" s="208" t="s">
        <v>1796</v>
      </c>
      <c r="G239" s="233" t="s">
        <v>1796</v>
      </c>
      <c r="H239" s="233" t="s">
        <v>1796</v>
      </c>
      <c r="I239" s="208" t="s">
        <v>1796</v>
      </c>
      <c r="J239" s="233" t="s">
        <v>1796</v>
      </c>
      <c r="K239" s="208" t="s">
        <v>1796</v>
      </c>
      <c r="L239" s="233" t="s">
        <v>1796</v>
      </c>
      <c r="M239" s="233" t="s">
        <v>1796</v>
      </c>
      <c r="N239" s="257" t="s">
        <v>1796</v>
      </c>
    </row>
    <row r="240" spans="1:14">
      <c r="A240" s="368"/>
      <c r="B240" s="180" t="s">
        <v>213</v>
      </c>
      <c r="C240" s="183" t="s">
        <v>218</v>
      </c>
      <c r="D240" s="20" t="s">
        <v>386</v>
      </c>
      <c r="E240" s="233" t="s">
        <v>470</v>
      </c>
      <c r="F240" s="208" t="s">
        <v>1796</v>
      </c>
      <c r="G240" s="233" t="s">
        <v>1860</v>
      </c>
      <c r="H240" s="233" t="s">
        <v>1799</v>
      </c>
      <c r="I240" s="208" t="s">
        <v>1799</v>
      </c>
      <c r="J240" s="233" t="s">
        <v>1799</v>
      </c>
      <c r="K240" s="208" t="s">
        <v>1799</v>
      </c>
      <c r="L240" s="233" t="s">
        <v>1799</v>
      </c>
      <c r="M240" s="233" t="s">
        <v>1799</v>
      </c>
      <c r="N240" s="257" t="s">
        <v>1799</v>
      </c>
    </row>
    <row r="241" spans="1:14">
      <c r="A241" s="368"/>
      <c r="B241" s="180" t="s">
        <v>214</v>
      </c>
      <c r="C241" s="180" t="s">
        <v>219</v>
      </c>
      <c r="D241" s="20" t="s">
        <v>387</v>
      </c>
      <c r="E241" s="233" t="s">
        <v>790</v>
      </c>
      <c r="F241" s="208" t="s">
        <v>1796</v>
      </c>
      <c r="G241" s="233" t="s">
        <v>1796</v>
      </c>
      <c r="H241" s="233" t="s">
        <v>1861</v>
      </c>
      <c r="I241" s="208" t="s">
        <v>1088</v>
      </c>
      <c r="J241" s="233" t="s">
        <v>1088</v>
      </c>
      <c r="K241" s="208" t="s">
        <v>1088</v>
      </c>
      <c r="L241" s="233" t="s">
        <v>1088</v>
      </c>
      <c r="M241" s="233" t="s">
        <v>1088</v>
      </c>
      <c r="N241" s="257" t="s">
        <v>1088</v>
      </c>
    </row>
    <row r="243" spans="1:14" ht="14.5">
      <c r="A243" s="368">
        <v>86</v>
      </c>
      <c r="B243" s="2" t="s">
        <v>0</v>
      </c>
      <c r="C243" s="366" t="s">
        <v>222</v>
      </c>
      <c r="D243" s="367"/>
      <c r="E243" s="371" t="s">
        <v>954</v>
      </c>
      <c r="F243" s="371"/>
      <c r="G243" s="371"/>
      <c r="H243" s="371"/>
      <c r="I243" s="371"/>
      <c r="J243" s="371"/>
      <c r="K243" s="371"/>
      <c r="L243" s="371"/>
      <c r="M243" s="371"/>
    </row>
    <row r="244" spans="1:14">
      <c r="A244" s="368"/>
      <c r="B244" s="193" t="s">
        <v>26</v>
      </c>
      <c r="C244" s="186" t="s">
        <v>3</v>
      </c>
      <c r="D244" s="23" t="s">
        <v>240</v>
      </c>
      <c r="E244" s="162">
        <v>45658</v>
      </c>
      <c r="F244" s="266">
        <v>45689</v>
      </c>
      <c r="G244" s="162">
        <v>45717</v>
      </c>
      <c r="H244" s="162">
        <v>45748</v>
      </c>
      <c r="I244" s="266">
        <v>45778</v>
      </c>
      <c r="J244" s="162">
        <v>45809</v>
      </c>
      <c r="K244" s="266">
        <v>45839</v>
      </c>
      <c r="L244" s="162">
        <v>45870</v>
      </c>
      <c r="M244" s="162">
        <v>45901</v>
      </c>
      <c r="N244" s="162">
        <v>45931</v>
      </c>
    </row>
    <row r="245" spans="1:14">
      <c r="A245" s="369"/>
      <c r="B245" s="179" t="s">
        <v>17</v>
      </c>
      <c r="C245" s="179" t="s">
        <v>19</v>
      </c>
      <c r="D245" s="20" t="s">
        <v>288</v>
      </c>
      <c r="E245" s="233" t="s">
        <v>1093</v>
      </c>
      <c r="F245" s="208" t="s">
        <v>1093</v>
      </c>
      <c r="G245" s="233" t="s">
        <v>1093</v>
      </c>
      <c r="H245" s="233" t="s">
        <v>1093</v>
      </c>
      <c r="I245" s="208" t="s">
        <v>1093</v>
      </c>
      <c r="J245" s="233" t="s">
        <v>1093</v>
      </c>
      <c r="K245" s="208" t="s">
        <v>1093</v>
      </c>
      <c r="L245" s="233" t="s">
        <v>1093</v>
      </c>
      <c r="M245" s="233" t="s">
        <v>1093</v>
      </c>
      <c r="N245" s="257" t="s">
        <v>1093</v>
      </c>
    </row>
    <row r="246" spans="1:14">
      <c r="A246" s="369"/>
      <c r="B246" s="179" t="s">
        <v>51</v>
      </c>
      <c r="C246" s="179" t="s">
        <v>50</v>
      </c>
      <c r="D246" s="20" t="s">
        <v>390</v>
      </c>
      <c r="E246" s="233" t="s">
        <v>1089</v>
      </c>
      <c r="F246" s="208" t="s">
        <v>1089</v>
      </c>
      <c r="G246" s="233" t="s">
        <v>1089</v>
      </c>
      <c r="H246" s="233" t="s">
        <v>1089</v>
      </c>
      <c r="I246" s="208" t="s">
        <v>1089</v>
      </c>
      <c r="J246" s="233" t="s">
        <v>1089</v>
      </c>
      <c r="K246" s="208" t="s">
        <v>1089</v>
      </c>
      <c r="L246" s="233" t="s">
        <v>1089</v>
      </c>
      <c r="M246" s="233" t="s">
        <v>1089</v>
      </c>
      <c r="N246" s="257" t="s">
        <v>1089</v>
      </c>
    </row>
    <row r="247" spans="1:14">
      <c r="A247" s="369"/>
      <c r="B247" s="194" t="s">
        <v>223</v>
      </c>
      <c r="C247" s="195" t="s">
        <v>224</v>
      </c>
      <c r="D247" s="20" t="s">
        <v>298</v>
      </c>
      <c r="E247" s="233" t="s">
        <v>1089</v>
      </c>
      <c r="F247" s="208" t="s">
        <v>1089</v>
      </c>
      <c r="G247" s="233" t="s">
        <v>1089</v>
      </c>
      <c r="H247" s="233" t="s">
        <v>1089</v>
      </c>
      <c r="I247" s="208" t="s">
        <v>1862</v>
      </c>
      <c r="J247" s="233" t="s">
        <v>1796</v>
      </c>
      <c r="K247" s="208" t="s">
        <v>1796</v>
      </c>
      <c r="L247" s="233" t="s">
        <v>1863</v>
      </c>
      <c r="M247" s="233" t="s">
        <v>1794</v>
      </c>
      <c r="N247" s="257" t="s">
        <v>1794</v>
      </c>
    </row>
    <row r="248" spans="1:14">
      <c r="A248" s="369"/>
      <c r="B248" s="194" t="s">
        <v>388</v>
      </c>
      <c r="C248" s="195" t="s">
        <v>225</v>
      </c>
      <c r="D248" s="25" t="s">
        <v>391</v>
      </c>
      <c r="E248" s="233" t="s">
        <v>1089</v>
      </c>
      <c r="F248" s="208" t="s">
        <v>1089</v>
      </c>
      <c r="G248" s="233" t="s">
        <v>1089</v>
      </c>
      <c r="H248" s="233" t="s">
        <v>1089</v>
      </c>
      <c r="I248" s="208" t="s">
        <v>1864</v>
      </c>
      <c r="J248" s="233" t="s">
        <v>1865</v>
      </c>
      <c r="K248" s="208" t="s">
        <v>1866</v>
      </c>
      <c r="L248" s="233" t="s">
        <v>1866</v>
      </c>
      <c r="M248" s="233" t="s">
        <v>1866</v>
      </c>
      <c r="N248" s="257" t="s">
        <v>2987</v>
      </c>
    </row>
    <row r="249" spans="1:14" ht="29">
      <c r="A249" s="369"/>
      <c r="B249" s="179" t="s">
        <v>48</v>
      </c>
      <c r="C249" s="196" t="s">
        <v>49</v>
      </c>
      <c r="D249" s="20" t="s">
        <v>392</v>
      </c>
      <c r="E249" s="233" t="s">
        <v>1836</v>
      </c>
      <c r="F249" s="208" t="s">
        <v>1836</v>
      </c>
      <c r="G249" s="233" t="s">
        <v>1836</v>
      </c>
      <c r="H249" s="233" t="s">
        <v>1836</v>
      </c>
      <c r="I249" s="208" t="s">
        <v>1836</v>
      </c>
      <c r="J249" s="233" t="s">
        <v>1867</v>
      </c>
      <c r="K249" s="208" t="s">
        <v>1061</v>
      </c>
      <c r="L249" s="233" t="s">
        <v>1846</v>
      </c>
      <c r="M249" s="233" t="s">
        <v>1846</v>
      </c>
      <c r="N249" s="257" t="s">
        <v>1846</v>
      </c>
    </row>
    <row r="250" spans="1:14">
      <c r="A250" s="369"/>
      <c r="B250" s="179" t="s">
        <v>1868</v>
      </c>
      <c r="C250" s="196" t="s">
        <v>34</v>
      </c>
      <c r="D250" s="20" t="s">
        <v>292</v>
      </c>
      <c r="E250" s="233" t="s">
        <v>1089</v>
      </c>
      <c r="F250" s="208" t="s">
        <v>1089</v>
      </c>
      <c r="G250" s="233" t="s">
        <v>1089</v>
      </c>
      <c r="H250" s="233" t="s">
        <v>1089</v>
      </c>
      <c r="I250" s="208" t="s">
        <v>1089</v>
      </c>
      <c r="J250" s="233" t="s">
        <v>1089</v>
      </c>
      <c r="K250" s="208" t="s">
        <v>1089</v>
      </c>
      <c r="L250" s="233" t="s">
        <v>1089</v>
      </c>
      <c r="M250" s="233" t="s">
        <v>1089</v>
      </c>
      <c r="N250" s="257" t="s">
        <v>1089</v>
      </c>
    </row>
    <row r="251" spans="1:14">
      <c r="A251" s="369"/>
      <c r="B251" s="249" t="s">
        <v>226</v>
      </c>
      <c r="C251" s="250" t="s">
        <v>227</v>
      </c>
      <c r="D251" s="251" t="s">
        <v>289</v>
      </c>
      <c r="E251" s="233" t="s">
        <v>1085</v>
      </c>
      <c r="F251" s="208" t="s">
        <v>1085</v>
      </c>
      <c r="G251" s="233" t="s">
        <v>1085</v>
      </c>
      <c r="H251" s="233" t="s">
        <v>1085</v>
      </c>
      <c r="I251" s="208" t="s">
        <v>1085</v>
      </c>
      <c r="J251" s="233" t="s">
        <v>1085</v>
      </c>
      <c r="K251" s="208" t="s">
        <v>1062</v>
      </c>
      <c r="L251" s="233" t="s">
        <v>1792</v>
      </c>
      <c r="M251" s="233" t="s">
        <v>1792</v>
      </c>
      <c r="N251" s="257" t="s">
        <v>1792</v>
      </c>
    </row>
    <row r="252" spans="1:14">
      <c r="A252" s="369"/>
      <c r="B252" s="197" t="s">
        <v>389</v>
      </c>
      <c r="C252" s="198" t="s">
        <v>204</v>
      </c>
      <c r="D252" s="20" t="s">
        <v>394</v>
      </c>
      <c r="E252" s="233" t="s">
        <v>1089</v>
      </c>
      <c r="F252" s="208" t="s">
        <v>1089</v>
      </c>
      <c r="G252" s="233" t="s">
        <v>1089</v>
      </c>
      <c r="H252" s="233" t="s">
        <v>1089</v>
      </c>
      <c r="I252" s="208" t="s">
        <v>1857</v>
      </c>
      <c r="J252" s="233" t="s">
        <v>1088</v>
      </c>
      <c r="K252" s="208" t="s">
        <v>1088</v>
      </c>
      <c r="L252" s="233" t="s">
        <v>1088</v>
      </c>
      <c r="M252" s="233" t="s">
        <v>1088</v>
      </c>
      <c r="N252" s="257" t="s">
        <v>1088</v>
      </c>
    </row>
    <row r="253" spans="1:14">
      <c r="A253" s="369"/>
      <c r="B253" s="179" t="s">
        <v>22</v>
      </c>
      <c r="C253" s="179" t="s">
        <v>23</v>
      </c>
      <c r="D253" s="20" t="s">
        <v>393</v>
      </c>
      <c r="E253" s="233" t="s">
        <v>1869</v>
      </c>
      <c r="F253" s="208" t="s">
        <v>1869</v>
      </c>
      <c r="G253" s="233" t="s">
        <v>1870</v>
      </c>
      <c r="H253" s="233" t="s">
        <v>1004</v>
      </c>
      <c r="I253" s="208" t="s">
        <v>1871</v>
      </c>
      <c r="J253" s="233" t="s">
        <v>1871</v>
      </c>
      <c r="K253" s="208" t="s">
        <v>1871</v>
      </c>
      <c r="L253" s="233" t="s">
        <v>1871</v>
      </c>
      <c r="M253" s="233" t="s">
        <v>1871</v>
      </c>
      <c r="N253" s="257" t="s">
        <v>1871</v>
      </c>
    </row>
    <row r="254" spans="1:14">
      <c r="A254" s="369"/>
      <c r="B254" s="179" t="s">
        <v>30</v>
      </c>
      <c r="C254" s="196" t="s">
        <v>39</v>
      </c>
      <c r="D254" s="20" t="s">
        <v>297</v>
      </c>
      <c r="E254" s="241" t="s">
        <v>1103</v>
      </c>
      <c r="F254" s="208" t="s">
        <v>1103</v>
      </c>
      <c r="G254" s="241" t="s">
        <v>1104</v>
      </c>
      <c r="H254" s="241" t="s">
        <v>1093</v>
      </c>
      <c r="I254" s="208" t="s">
        <v>1093</v>
      </c>
      <c r="J254" s="241" t="s">
        <v>1093</v>
      </c>
      <c r="K254" s="208" t="s">
        <v>1093</v>
      </c>
      <c r="L254" s="241" t="s">
        <v>1093</v>
      </c>
      <c r="M254" s="241" t="s">
        <v>1093</v>
      </c>
      <c r="N254" s="257" t="s">
        <v>1086</v>
      </c>
    </row>
    <row r="255" spans="1:14">
      <c r="A255" s="369"/>
      <c r="B255" s="196" t="s">
        <v>228</v>
      </c>
      <c r="C255" s="196" t="s">
        <v>230</v>
      </c>
      <c r="D255" s="20" t="s">
        <v>395</v>
      </c>
      <c r="E255" s="241" t="s">
        <v>1088</v>
      </c>
      <c r="F255" s="208" t="s">
        <v>1088</v>
      </c>
      <c r="G255" s="241" t="s">
        <v>1873</v>
      </c>
      <c r="H255" s="241" t="s">
        <v>1794</v>
      </c>
      <c r="I255" s="208" t="s">
        <v>1872</v>
      </c>
      <c r="J255" s="241" t="s">
        <v>1796</v>
      </c>
      <c r="K255" s="208" t="s">
        <v>1796</v>
      </c>
      <c r="L255" s="241" t="s">
        <v>1796</v>
      </c>
      <c r="M255" s="241" t="s">
        <v>1796</v>
      </c>
      <c r="N255" s="257" t="s">
        <v>1796</v>
      </c>
    </row>
    <row r="256" spans="1:14">
      <c r="A256" s="369"/>
      <c r="B256" s="179" t="s">
        <v>21</v>
      </c>
      <c r="C256" s="179" t="s">
        <v>20</v>
      </c>
      <c r="D256" s="20" t="s">
        <v>396</v>
      </c>
      <c r="E256" s="241" t="s">
        <v>1874</v>
      </c>
      <c r="F256" s="208" t="s">
        <v>1875</v>
      </c>
      <c r="G256" s="241" t="s">
        <v>1876</v>
      </c>
      <c r="H256" s="241" t="s">
        <v>1877</v>
      </c>
      <c r="I256" s="208" t="s">
        <v>1792</v>
      </c>
      <c r="J256" s="241" t="s">
        <v>1792</v>
      </c>
      <c r="K256" s="208" t="s">
        <v>1792</v>
      </c>
      <c r="L256" s="241" t="s">
        <v>1792</v>
      </c>
      <c r="M256" s="241" t="s">
        <v>1792</v>
      </c>
      <c r="N256" s="257" t="s">
        <v>1792</v>
      </c>
    </row>
    <row r="257" spans="1:14">
      <c r="A257" s="369"/>
      <c r="B257" s="179" t="s">
        <v>16</v>
      </c>
      <c r="C257" s="179" t="s">
        <v>24</v>
      </c>
      <c r="D257" s="20" t="s">
        <v>397</v>
      </c>
      <c r="E257" s="241" t="s">
        <v>1878</v>
      </c>
      <c r="F257" s="208" t="s">
        <v>1878</v>
      </c>
      <c r="G257" s="241" t="s">
        <v>1878</v>
      </c>
      <c r="H257" s="241" t="s">
        <v>1878</v>
      </c>
      <c r="I257" s="208" t="s">
        <v>1879</v>
      </c>
      <c r="J257" s="241" t="s">
        <v>1880</v>
      </c>
      <c r="K257" s="208" t="s">
        <v>1880</v>
      </c>
      <c r="L257" s="241" t="s">
        <v>1880</v>
      </c>
      <c r="M257" s="241" t="s">
        <v>1880</v>
      </c>
      <c r="N257" s="257" t="s">
        <v>2988</v>
      </c>
    </row>
    <row r="258" spans="1:14" ht="29">
      <c r="A258" s="369"/>
      <c r="B258" s="179" t="s">
        <v>18</v>
      </c>
      <c r="C258" s="179" t="s">
        <v>25</v>
      </c>
      <c r="D258" s="20" t="s">
        <v>398</v>
      </c>
      <c r="E258" s="241" t="s">
        <v>1881</v>
      </c>
      <c r="F258" s="208" t="s">
        <v>1882</v>
      </c>
      <c r="G258" s="241" t="s">
        <v>1859</v>
      </c>
      <c r="H258" s="241" t="s">
        <v>1859</v>
      </c>
      <c r="I258" s="241" t="s">
        <v>1859</v>
      </c>
      <c r="J258" s="241" t="s">
        <v>1883</v>
      </c>
      <c r="K258" s="241" t="s">
        <v>1884</v>
      </c>
      <c r="L258" s="241" t="s">
        <v>1884</v>
      </c>
      <c r="M258" s="241" t="s">
        <v>1884</v>
      </c>
      <c r="N258" s="257" t="s">
        <v>1881</v>
      </c>
    </row>
    <row r="259" spans="1:14">
      <c r="A259" s="369"/>
      <c r="B259" s="199" t="s">
        <v>1885</v>
      </c>
      <c r="C259" s="197" t="s">
        <v>203</v>
      </c>
      <c r="D259" s="20" t="s">
        <v>399</v>
      </c>
      <c r="E259" s="241" t="s">
        <v>1089</v>
      </c>
      <c r="F259" s="241" t="s">
        <v>1089</v>
      </c>
      <c r="G259" s="241" t="s">
        <v>1089</v>
      </c>
      <c r="H259" s="241" t="s">
        <v>1089</v>
      </c>
      <c r="I259" s="241" t="s">
        <v>1089</v>
      </c>
      <c r="J259" s="241" t="s">
        <v>1089</v>
      </c>
      <c r="K259" s="241" t="s">
        <v>1089</v>
      </c>
      <c r="L259" s="241" t="s">
        <v>1089</v>
      </c>
      <c r="M259" s="241" t="s">
        <v>1089</v>
      </c>
      <c r="N259" s="257" t="s">
        <v>1089</v>
      </c>
    </row>
    <row r="260" spans="1:14">
      <c r="A260" s="369"/>
      <c r="B260" s="179" t="s">
        <v>229</v>
      </c>
      <c r="C260" s="179" t="s">
        <v>231</v>
      </c>
      <c r="D260" s="20" t="s">
        <v>400</v>
      </c>
      <c r="E260" s="241" t="s">
        <v>1796</v>
      </c>
      <c r="F260" s="241" t="s">
        <v>1796</v>
      </c>
      <c r="G260" s="241" t="s">
        <v>1796</v>
      </c>
      <c r="H260" s="241" t="s">
        <v>1796</v>
      </c>
      <c r="I260" s="241" t="s">
        <v>1796</v>
      </c>
      <c r="J260" s="241" t="s">
        <v>1796</v>
      </c>
      <c r="K260" s="241" t="s">
        <v>1796</v>
      </c>
      <c r="L260" s="241" t="s">
        <v>1796</v>
      </c>
      <c r="M260" s="241" t="s">
        <v>1796</v>
      </c>
      <c r="N260" s="257" t="s">
        <v>1796</v>
      </c>
    </row>
    <row r="261" spans="1:14">
      <c r="A261" s="10"/>
      <c r="B261" s="200"/>
      <c r="C261" s="200"/>
      <c r="D261" s="14"/>
    </row>
    <row r="262" spans="1:14">
      <c r="A262" s="9"/>
    </row>
    <row r="263" spans="1:14" ht="15.5">
      <c r="A263" s="4">
        <v>87</v>
      </c>
      <c r="B263" s="3" t="s">
        <v>0</v>
      </c>
      <c r="C263" s="366" t="s">
        <v>1</v>
      </c>
      <c r="D263" s="367"/>
      <c r="E263" s="371" t="s">
        <v>954</v>
      </c>
      <c r="F263" s="371"/>
      <c r="G263" s="371"/>
      <c r="H263" s="371"/>
      <c r="I263" s="371"/>
      <c r="J263" s="371"/>
      <c r="K263" s="371"/>
      <c r="L263" s="371"/>
      <c r="M263" s="371"/>
    </row>
    <row r="264" spans="1:14">
      <c r="A264" s="352" t="s">
        <v>26</v>
      </c>
      <c r="B264" s="353"/>
      <c r="C264" s="169" t="s">
        <v>3</v>
      </c>
      <c r="D264" s="18" t="s">
        <v>240</v>
      </c>
      <c r="E264" s="162">
        <v>45658</v>
      </c>
      <c r="F264" s="266">
        <v>45689</v>
      </c>
      <c r="G264" s="162">
        <v>45717</v>
      </c>
      <c r="H264" s="162">
        <v>45748</v>
      </c>
      <c r="I264" s="266">
        <v>45778</v>
      </c>
      <c r="J264" s="162">
        <v>45809</v>
      </c>
      <c r="K264" s="266">
        <v>45839</v>
      </c>
      <c r="L264" s="162">
        <v>45870</v>
      </c>
      <c r="M264" s="162">
        <v>45901</v>
      </c>
      <c r="N264" s="162">
        <v>45931</v>
      </c>
    </row>
    <row r="265" spans="1:14">
      <c r="A265" s="2">
        <v>1</v>
      </c>
      <c r="B265" s="171" t="s">
        <v>2</v>
      </c>
      <c r="C265" s="171" t="s">
        <v>4</v>
      </c>
      <c r="D265" s="20" t="s">
        <v>319</v>
      </c>
      <c r="E265" s="241" t="s">
        <v>1086</v>
      </c>
      <c r="F265" s="241" t="s">
        <v>1086</v>
      </c>
      <c r="G265" s="241" t="s">
        <v>1086</v>
      </c>
      <c r="H265" s="241" t="s">
        <v>1086</v>
      </c>
      <c r="I265" s="241" t="s">
        <v>1086</v>
      </c>
      <c r="J265" s="241" t="s">
        <v>1086</v>
      </c>
      <c r="K265" s="241" t="s">
        <v>1086</v>
      </c>
      <c r="L265" s="241" t="s">
        <v>1086</v>
      </c>
      <c r="M265" s="241" t="s">
        <v>1086</v>
      </c>
      <c r="N265" s="257" t="s">
        <v>1086</v>
      </c>
    </row>
    <row r="266" spans="1:14">
      <c r="A266" s="277">
        <v>2</v>
      </c>
      <c r="B266" s="275" t="s">
        <v>1904</v>
      </c>
      <c r="C266" s="276" t="s">
        <v>622</v>
      </c>
      <c r="D266" s="15" t="s">
        <v>620</v>
      </c>
      <c r="E266" s="241" t="s">
        <v>1874</v>
      </c>
      <c r="F266" s="241" t="s">
        <v>1874</v>
      </c>
      <c r="G266" s="241" t="s">
        <v>1874</v>
      </c>
      <c r="H266" s="241" t="s">
        <v>1874</v>
      </c>
      <c r="I266" s="241" t="s">
        <v>1874</v>
      </c>
      <c r="J266" s="241" t="s">
        <v>1874</v>
      </c>
      <c r="K266" s="241" t="s">
        <v>1874</v>
      </c>
      <c r="L266" s="241" t="s">
        <v>1874</v>
      </c>
      <c r="M266" s="241" t="s">
        <v>1874</v>
      </c>
      <c r="N266" s="257" t="s">
        <v>1874</v>
      </c>
    </row>
    <row r="267" spans="1:14">
      <c r="A267" s="2">
        <v>3</v>
      </c>
      <c r="B267" s="275" t="s">
        <v>1905</v>
      </c>
      <c r="C267" s="275" t="s">
        <v>562</v>
      </c>
      <c r="D267" s="15"/>
      <c r="E267" s="241" t="s">
        <v>1089</v>
      </c>
      <c r="F267" s="241" t="s">
        <v>1089</v>
      </c>
      <c r="G267" s="241" t="s">
        <v>1089</v>
      </c>
      <c r="H267" s="241" t="s">
        <v>1089</v>
      </c>
      <c r="I267" s="241" t="s">
        <v>1089</v>
      </c>
      <c r="J267" s="241" t="s">
        <v>1089</v>
      </c>
      <c r="K267" s="241" t="s">
        <v>1089</v>
      </c>
      <c r="L267" s="241" t="s">
        <v>1089</v>
      </c>
      <c r="M267" s="241" t="s">
        <v>1089</v>
      </c>
      <c r="N267" s="257" t="s">
        <v>1089</v>
      </c>
    </row>
    <row r="268" spans="1:14">
      <c r="A268" s="9"/>
    </row>
    <row r="269" spans="1:14">
      <c r="A269" s="9"/>
    </row>
    <row r="270" spans="1:14">
      <c r="A270" s="9"/>
    </row>
    <row r="271" spans="1:14">
      <c r="A271" s="9"/>
    </row>
    <row r="272" spans="1:14">
      <c r="A272" s="9"/>
    </row>
    <row r="273" spans="1:1">
      <c r="A273" s="9"/>
    </row>
    <row r="274" spans="1:1">
      <c r="A274" s="9"/>
    </row>
    <row r="275" spans="1:1">
      <c r="A275" s="9"/>
    </row>
  </sheetData>
  <mergeCells count="145">
    <mergeCell ref="G187:G188"/>
    <mergeCell ref="H187:H188"/>
    <mergeCell ref="I187:I188"/>
    <mergeCell ref="J187:J188"/>
    <mergeCell ref="K187:K188"/>
    <mergeCell ref="L187:L188"/>
    <mergeCell ref="M187:M188"/>
    <mergeCell ref="E209:M209"/>
    <mergeCell ref="E5:N5"/>
    <mergeCell ref="E12:N12"/>
    <mergeCell ref="E17:N17"/>
    <mergeCell ref="E22:N22"/>
    <mergeCell ref="N64:N66"/>
    <mergeCell ref="N187:N188"/>
    <mergeCell ref="E213:M213"/>
    <mergeCell ref="C217:D217"/>
    <mergeCell ref="E217:M217"/>
    <mergeCell ref="C167:D167"/>
    <mergeCell ref="C106:D106"/>
    <mergeCell ref="C110:D110"/>
    <mergeCell ref="C115:D115"/>
    <mergeCell ref="C120:D120"/>
    <mergeCell ref="C126:D126"/>
    <mergeCell ref="E180:M180"/>
    <mergeCell ref="E192:M192"/>
    <mergeCell ref="E133:M133"/>
    <mergeCell ref="E142:M142"/>
    <mergeCell ref="E150:M150"/>
    <mergeCell ref="E158:M158"/>
    <mergeCell ref="E167:M167"/>
    <mergeCell ref="E106:M106"/>
    <mergeCell ref="E110:M110"/>
    <mergeCell ref="E115:M115"/>
    <mergeCell ref="E120:M120"/>
    <mergeCell ref="E126:M126"/>
    <mergeCell ref="E187:E188"/>
    <mergeCell ref="C199:D199"/>
    <mergeCell ref="F187:F188"/>
    <mergeCell ref="C222:D222"/>
    <mergeCell ref="C234:D234"/>
    <mergeCell ref="C243:D243"/>
    <mergeCell ref="C172:D172"/>
    <mergeCell ref="C176:D176"/>
    <mergeCell ref="C180:D180"/>
    <mergeCell ref="C185:D185"/>
    <mergeCell ref="C192:D192"/>
    <mergeCell ref="C187:C188"/>
    <mergeCell ref="C205:D205"/>
    <mergeCell ref="C209:D209"/>
    <mergeCell ref="C213:D213"/>
    <mergeCell ref="E243:M243"/>
    <mergeCell ref="E263:M263"/>
    <mergeCell ref="C5:D5"/>
    <mergeCell ref="C12:D12"/>
    <mergeCell ref="C17:D17"/>
    <mergeCell ref="C22:D22"/>
    <mergeCell ref="C27:D27"/>
    <mergeCell ref="C32:D32"/>
    <mergeCell ref="C36:D36"/>
    <mergeCell ref="C46:D46"/>
    <mergeCell ref="C57:D57"/>
    <mergeCell ref="C69:D69"/>
    <mergeCell ref="E199:M199"/>
    <mergeCell ref="E205:M205"/>
    <mergeCell ref="E234:M234"/>
    <mergeCell ref="E172:M172"/>
    <mergeCell ref="E176:M176"/>
    <mergeCell ref="C133:D133"/>
    <mergeCell ref="C142:D142"/>
    <mergeCell ref="C150:D150"/>
    <mergeCell ref="C158:D158"/>
    <mergeCell ref="C263:D263"/>
    <mergeCell ref="E76:M76"/>
    <mergeCell ref="E83:M83"/>
    <mergeCell ref="E92:M92"/>
    <mergeCell ref="E98:M98"/>
    <mergeCell ref="E102:M102"/>
    <mergeCell ref="E32:M32"/>
    <mergeCell ref="E36:M36"/>
    <mergeCell ref="E46:M46"/>
    <mergeCell ref="E57:M57"/>
    <mergeCell ref="E69:M69"/>
    <mergeCell ref="E64:E66"/>
    <mergeCell ref="F64:F66"/>
    <mergeCell ref="G64:G66"/>
    <mergeCell ref="H64:H66"/>
    <mergeCell ref="I64:I66"/>
    <mergeCell ref="J64:J66"/>
    <mergeCell ref="K64:K66"/>
    <mergeCell ref="L64:L66"/>
    <mergeCell ref="M64:M66"/>
    <mergeCell ref="E27:M27"/>
    <mergeCell ref="A6:B6"/>
    <mergeCell ref="A13:B13"/>
    <mergeCell ref="A264:B264"/>
    <mergeCell ref="A159:B159"/>
    <mergeCell ref="A121:B121"/>
    <mergeCell ref="A127:B127"/>
    <mergeCell ref="A134:B134"/>
    <mergeCell ref="A143:B143"/>
    <mergeCell ref="A151:B151"/>
    <mergeCell ref="A122:A124"/>
    <mergeCell ref="A128:A130"/>
    <mergeCell ref="A47:B47"/>
    <mergeCell ref="A58:B58"/>
    <mergeCell ref="A70:B70"/>
    <mergeCell ref="A64:A66"/>
    <mergeCell ref="A116:B116"/>
    <mergeCell ref="A193:B193"/>
    <mergeCell ref="A93:B93"/>
    <mergeCell ref="A99:B99"/>
    <mergeCell ref="A168:B168"/>
    <mergeCell ref="A173:B173"/>
    <mergeCell ref="A177:B177"/>
    <mergeCell ref="A181:B181"/>
    <mergeCell ref="A186:B186"/>
    <mergeCell ref="A243:A260"/>
    <mergeCell ref="A234:A241"/>
    <mergeCell ref="A224:A231"/>
    <mergeCell ref="A202:A203"/>
    <mergeCell ref="B187:B188"/>
    <mergeCell ref="A2:M2"/>
    <mergeCell ref="A18:B18"/>
    <mergeCell ref="A37:B37"/>
    <mergeCell ref="A23:B23"/>
    <mergeCell ref="A200:B200"/>
    <mergeCell ref="D187:D188"/>
    <mergeCell ref="A28:B28"/>
    <mergeCell ref="A33:B33"/>
    <mergeCell ref="A49:A50"/>
    <mergeCell ref="A51:A52"/>
    <mergeCell ref="A71:A74"/>
    <mergeCell ref="A135:A140"/>
    <mergeCell ref="A144:A148"/>
    <mergeCell ref="A95:A96"/>
    <mergeCell ref="A103:B103"/>
    <mergeCell ref="A107:B107"/>
    <mergeCell ref="A111:B111"/>
    <mergeCell ref="A77:B77"/>
    <mergeCell ref="A84:B84"/>
    <mergeCell ref="C76:D76"/>
    <mergeCell ref="C83:D83"/>
    <mergeCell ref="C92:D92"/>
    <mergeCell ref="C98:D98"/>
    <mergeCell ref="C102:D102"/>
  </mergeCells>
  <phoneticPr fontId="51" type="noConversion"/>
  <hyperlinks>
    <hyperlink ref="E7" location="'Jan2025 Inventory'!D13" display="-2 - Jan 2025" xr:uid="{9AF4F70B-5E19-4D7A-AE45-B1498130FA5E}"/>
    <hyperlink ref="F7" location="'Feb2025 Inventory'!D13" display="Birth 05 and 25.02.2025 " xr:uid="{874EB2EC-387F-41DB-B14B-9B73D34B182B}"/>
    <hyperlink ref="E8" location="'Jan2025 Inventory'!D14" display="-5 short -Jan 2025" xr:uid="{01F37321-48C5-499D-9730-B2F79CB992A2}"/>
    <hyperlink ref="E9" location="'Jan2025 Inventory'!D12" display="even" xr:uid="{95896873-439B-42B8-A1F9-45F7713F48CA}"/>
    <hyperlink ref="F8:M8" location="'Jan2025 Inventory'!D14" display="-5 short -Jan 2025" xr:uid="{66310D6B-4ECB-40DC-8D2A-B45D511EF0E2}"/>
    <hyperlink ref="G7" location="'Mar2025 Inventory'!D13" display="Nil" xr:uid="{89A3A47D-D8B5-4F5E-917D-6FCD45EA263E}"/>
    <hyperlink ref="H7" location="'Apr2025 Inventory'!D13" display="Nil" xr:uid="{3C54CB70-79F3-4C33-9B33-A1D96829AE8B}"/>
    <hyperlink ref="I7" location="'May2025 Inventory'!D13" display="Nil" xr:uid="{C5D415AD-9C1E-4981-BF52-5DC7EB2F780C}"/>
    <hyperlink ref="J7" location="'Jun2925 Inventory'!D13" display="Nil" xr:uid="{CCD4B6E6-4485-4211-93CD-8746D47DC8C0}"/>
    <hyperlink ref="K7" location="'Jul2025 Inventory'!D13" display="Nil" xr:uid="{C801C219-420D-41D3-B8DA-05C9CA5ED682}"/>
    <hyperlink ref="L7" location="'Aug2025 Inventory'!D13" display="Nil" xr:uid="{D7356D16-FB4E-4A3A-96E5-25402448E401}"/>
    <hyperlink ref="F8" location="'Feb2025 Inventory'!D14" display="5 short " xr:uid="{028DF91F-1290-4F0B-B969-926A6F954A1C}"/>
    <hyperlink ref="H8" location="'Apr2025 Inventory'!D14" display="5 short " xr:uid="{16DCD4C8-E54C-484E-9DBB-DB53C3041760}"/>
    <hyperlink ref="G8" location="'Mar2025 Inventory'!D14" display="5 short " xr:uid="{580D8E50-13CF-43D8-9E7C-FA591648577A}"/>
    <hyperlink ref="I8" location="'May2025 Inventory'!D14" display="5 short " xr:uid="{9FB3CDC8-8EF5-4B1C-B188-5177E8F32791}"/>
    <hyperlink ref="K8" location="'Jul2025 Inventory'!D14" display="5 short " xr:uid="{9CF0CC7C-2D94-4078-944F-DFBCDA6A6EEC}"/>
    <hyperlink ref="L8" location="'Aug2025 Inventory'!D14" display="5 short " xr:uid="{A7C070F8-A86A-421D-905E-4903045E50A4}"/>
    <hyperlink ref="F9" location="'Feb2025 Inventory'!D12" display="even" xr:uid="{7523B464-BAA7-4887-81E5-ACC47746569A}"/>
    <hyperlink ref="G9" location="'Mar2025 Inventory'!D12" display="4 surplus" xr:uid="{F0D1626A-C710-4534-99DF-0CC2C42F1C3B}"/>
    <hyperlink ref="H9" location="'Apr2025 Inventory'!D12" display="even" xr:uid="{495E3EC6-37B8-4FC6-89D3-1ED3D571ED29}"/>
    <hyperlink ref="I9" location="'May2025 Inventory'!D12" display="even" xr:uid="{1FA55346-C925-4B3F-A5B4-7AEDF3FF88C1}"/>
    <hyperlink ref="J9" location="'Jun2025 Inventory'!D12" display="even" xr:uid="{FF53F4EA-64EA-425E-8CF4-C38A84F1AE56}"/>
    <hyperlink ref="E14" location="'Jan2025 Inventory'!D8" display="9 moved to Military Z00 08.01.2025" xr:uid="{0B82DE94-87E3-45B9-904A-31FA399285AF}"/>
    <hyperlink ref="F14" location="'Feb2025 Inventory'!D8" display="Died 16.2.2025" xr:uid="{6C0550E0-BC69-4A9E-8DED-2BC86D5009E2}"/>
    <hyperlink ref="G14" location="'Mar2025 Inventory'!D8" display="Nil" xr:uid="{593FC342-DB0E-4474-8D68-23A47C3AA6B5}"/>
    <hyperlink ref="H14:M14" location="'Mar2025 Inventory'!D8" display="Nil" xr:uid="{0EDAFB80-0A17-455D-B69F-03AE4A8F1AAB}"/>
    <hyperlink ref="H14" location="'Apr2025 Inventory'!D8" display="Nil" xr:uid="{A8A615B4-56FB-45A3-A719-3D3642F2C81D}"/>
    <hyperlink ref="I14" location="'May2025 Inventory'!D8" display="Nil" xr:uid="{4E0B8105-0832-41BB-938B-2F6C1CE401AB}"/>
    <hyperlink ref="J14" location="'Jun2025 Inventory'!D8" display="1 surplus" xr:uid="{D53BE774-0770-498B-A85B-C3102704F7BC}"/>
    <hyperlink ref="K14" location="'Jul2025 Inventory'!D8" display="Nil" xr:uid="{B4B0E934-2DD2-4E9F-B716-50EFF6C46931}"/>
    <hyperlink ref="L14" location="'Aug2025 Inventory'!D8" display="Nil" xr:uid="{0948057F-D4CB-4FEB-8F75-F584EEF8CB7C}"/>
    <hyperlink ref="E19" location="'Jan2025 Inventory'!D11" display="3 short" xr:uid="{9BB03C12-DBDF-43C1-9EE7-D76357326ABC}"/>
    <hyperlink ref="F19:M19" location="'Jan2025 Inventory'!D11" display="3 short" xr:uid="{2BE350DD-0EB7-4A8C-9B39-ABB723DC8A00}"/>
    <hyperlink ref="F19" location="'Feb2025 Inventory'!D11" display="3 short" xr:uid="{BFFB9403-D1BA-4ED3-944E-3D1698A35739}"/>
    <hyperlink ref="G19" location="'Mar2025 Inventory'!D11" display="3 short" xr:uid="{FCB43AD4-7914-426D-95F3-F7E43676044A}"/>
    <hyperlink ref="H19" location="'Apr2025 Inventory'!D11" display="3 short" xr:uid="{C004B426-73A1-40FA-A7C5-91ACB3A7D2F0}"/>
    <hyperlink ref="I19" location="'May2025 Inventory'!D11" display="3 short" xr:uid="{C07CC3E3-9A21-467E-BCC9-AD995A175AE8}"/>
    <hyperlink ref="J19" location="'Jun2925 Inventory'!D11" display="3 short" xr:uid="{997C81DF-2F1A-4B39-B199-FF2CA970A8B8}"/>
    <hyperlink ref="K19" location="'Jul2025 Inventory'!D11" display="3 short" xr:uid="{A065427B-C0C9-48D8-B082-8A2F98D2BA41}"/>
    <hyperlink ref="L19" location="'Aug2025 Inventory'!D11" display="3 short" xr:uid="{E7589D69-DF94-4D3F-B66B-FDD6FE3097E3}"/>
    <hyperlink ref="M19" location="'Sep2025 Inventory'!D11" display="3 short" xr:uid="{F4230E3B-CC72-44A8-AF0B-0BBBBD90E3BB}"/>
    <hyperlink ref="M14" location="'Sep2025 Inventory'!D8" display="Nil" xr:uid="{C94B50D4-45C5-4CFA-B2F1-EFA8A32896AD}"/>
    <hyperlink ref="M8" location="'Sep2025 Inventory'!D14" display="5 short " xr:uid="{9F1FACDB-E3D1-4A92-A0DB-C0EEB067EE6E}"/>
    <hyperlink ref="M7" location="'Sep2025 Inventory'!D13" display="Nil" xr:uid="{B0186867-6177-44D6-A75E-03C2B6CD38F1}"/>
    <hyperlink ref="E24" location="'Jan2025 Inventory'!D149" display="Nil" xr:uid="{BC28C34C-5284-4B3E-B6B5-6FB9224904B7}"/>
    <hyperlink ref="F24:M24" location="'Jan2025 Inventory'!D149" display="Nil" xr:uid="{19524C08-946C-47A5-828E-0E508075F05B}"/>
    <hyperlink ref="F24" location="'Feb2025 Inventory'!D149" display="Nil" xr:uid="{34424C54-7FBA-43AD-88CC-47169B2A7B53}"/>
    <hyperlink ref="G24" location="'Mar2025 Inventory'!D149" display="Nil" xr:uid="{8B5B41A1-559A-43D0-A07A-98BF005D3944}"/>
    <hyperlink ref="H24" location="'Apr2025 Inventory'!D149" display="Nil" xr:uid="{F3C4BBBE-594C-4228-B72A-BC6033A00EC8}"/>
    <hyperlink ref="I24" location="'May2025 Inventory'!D149" display="Nil" xr:uid="{8FB21C18-72B6-4EA5-A869-BAB4910E43CA}"/>
    <hyperlink ref="J24" location="'May2025 Inventory'!D149" display="Nil" xr:uid="{566A2C53-B5A5-4E52-8759-C06045A7D56A}"/>
    <hyperlink ref="K24" location="'Jul2025 Inventory'!D149" display="Nil" xr:uid="{71C61D80-A8A4-4DDB-AF30-2D40EC29C776}"/>
    <hyperlink ref="L24" location="'Aug2025 Inventory'!D149" display="Nil" xr:uid="{81098452-4728-4DC1-A967-EC1EA491D7E2}"/>
    <hyperlink ref="M24" location="'Sep2025 Inventory'!D149" display="Nil" xr:uid="{1A420FF2-9566-4BA4-9BD6-EB47E8AA74CD}"/>
    <hyperlink ref="E25" location="'Jan2025 Inventory'!D44" display="Nil" xr:uid="{A9EB0F24-055F-427E-9760-F493591A6F06}"/>
    <hyperlink ref="F25:M25" location="'Jan2025 Inventory'!D44" display="Nil" xr:uid="{1262CE2E-DB73-4E94-9484-C53C35A6919F}"/>
    <hyperlink ref="F25" location="'Feb2025 Inventory'!D44" display="Nil" xr:uid="{A1686519-5620-4080-9317-316B07890243}"/>
    <hyperlink ref="G25" location="'Mar2025 Inventory'!D44" display="Nil" xr:uid="{5531DFE4-3986-4256-9EEB-0FAF3C6027FB}"/>
    <hyperlink ref="H25" location="'Apr2025 Inventory'!D44" display="Nil" xr:uid="{22207964-09EE-4E08-81B2-736A38DFED35}"/>
    <hyperlink ref="I25" location="'May2025 Inventory'!D44" display="Nil" xr:uid="{3DDEBBEC-30B1-48ED-BD10-A7D7D58D9CBB}"/>
    <hyperlink ref="J25" location="'Jun2925 Inventory'!D44" display="Nil" xr:uid="{DD5C5F86-1EEA-4AB6-82F2-4949B17BD60F}"/>
    <hyperlink ref="K25" location="'Jul2025 Inventory'!D44" display="Nil" xr:uid="{995D8982-ACAF-4205-950C-F51918FD74BC}"/>
    <hyperlink ref="L25" location="'Aug2025 Inventory'!D44" display="Nil" xr:uid="{A4015BED-A2F4-419D-9189-412FD5DED2D3}"/>
    <hyperlink ref="M25" location="'Sep2025 Inventory'!D44" display="Nil" xr:uid="{4CDC3680-3A7E-4864-A8DC-2E946715CCF3}"/>
    <hyperlink ref="E29" location="'Jan2025 Inventory'!D107" display="1 died 22.01.2025" xr:uid="{A4D50B7B-29F1-457F-9428-8664B75EF369}"/>
    <hyperlink ref="F29" location="'Feb2025 Inventory'!D107" display="Nil" xr:uid="{8722EDA4-97C8-4500-8555-5875B05DBB45}"/>
    <hyperlink ref="G29:M29" location="'Feb2025 Inventory'!D107" display="Nil" xr:uid="{C6F655DE-AF3C-4421-AD25-82805CE334B3}"/>
    <hyperlink ref="G29" location="'Mar2025 Inventory'!D107" display="Nil" xr:uid="{344ADB85-D3F0-48BF-BA72-F0599B6AD476}"/>
    <hyperlink ref="H29" location="'Apr2025 Inventory'!D107" display="Nil" xr:uid="{7750986B-5239-47FE-9246-2A51330DC82C}"/>
    <hyperlink ref="I29" location="'May2025 Inventory'!D107" display="Nil" xr:uid="{5C05CBD1-5636-4899-989F-2ADA561C2D37}"/>
    <hyperlink ref="J29" location="'Jun2925 Inventory'!D107" display="Nil" xr:uid="{6AA41AF9-E080-4436-A5C1-4F7D4046B562}"/>
    <hyperlink ref="K29" location="'Jul2025 Inventory'!D107" display="Birth 27.07.2025" xr:uid="{00972786-544B-4BCD-AC2F-54349D99C4E3}"/>
    <hyperlink ref="L29" location="'Aug2025 Inventory'!D107" display="Nil" xr:uid="{BDE92304-97B2-4100-802D-C7FDB2392A22}"/>
    <hyperlink ref="M29" location="'Sep2025 Inventory'!D107" display="Nil" xr:uid="{6241AE36-DA50-430F-B5B9-F1A649D29192}"/>
    <hyperlink ref="E30" location="'Jan2025 Inventory'!D26" display="5 short" xr:uid="{82BD900B-F528-4E62-AD78-60E78EFF4698}"/>
    <hyperlink ref="F30:M30" location="'Jan2025 Inventory'!D26" display="5 short" xr:uid="{7AC7F131-CC92-4F67-B0F8-CDA84222708F}"/>
    <hyperlink ref="F30" location="'Feb2025 Inventory'!D26" display="5 short" xr:uid="{111E7BA0-E246-47D9-B3F7-24C1259414CA}"/>
    <hyperlink ref="H30" location="'Apr2025 Inventory'!D26" display="5 short" xr:uid="{A2FACAFB-679F-4521-B328-05FD20305093}"/>
    <hyperlink ref="I30" location="'May2025 Inventory'!D26" display="5 short" xr:uid="{027651E3-1923-4DF4-A652-040051F5EEEB}"/>
    <hyperlink ref="J30" location="'Jun2925 Inventory'!D26" display="5 short" xr:uid="{6DC1028E-1654-4BFB-AD54-8B2A9C0E045B}"/>
    <hyperlink ref="K30" location="'Jul2025 Inventory'!D26" display="5 short" xr:uid="{E4229F61-242C-4B6F-9FDF-D34726B843E2}"/>
    <hyperlink ref="L30" location="'Aug2025 Inventory'!D26" display="5 short" xr:uid="{974148E7-9073-49E8-B98C-881C06C10E1A}"/>
    <hyperlink ref="M30" location="'Sep2025 Inventory'!D26" display="5 short" xr:uid="{FCC3FC4D-864C-45AE-851C-87D690D2EAEC}"/>
    <hyperlink ref="E34" location="'Jan2025 Inventory'!D212" display="5 short" xr:uid="{F32FCFE1-4F71-4931-B5CA-B11264EAA9AB}"/>
    <hyperlink ref="F34:M34" location="'Jan2025 Inventory'!D212" display="5 short" xr:uid="{F4999C36-E076-43E2-A23D-08257DF6FFB4}"/>
    <hyperlink ref="F34" location="'Feb2025 Inventory'!D212" display="5 short" xr:uid="{94797DDF-812A-4F67-9D19-639A02BF9774}"/>
    <hyperlink ref="H34" location="'Apr2025 Inventory'!D212" display="5 short" xr:uid="{D342E3F2-F432-47E1-8561-015BC9B40AFE}"/>
    <hyperlink ref="G34" location="'Mar2025 Inventory'!D212" display="5 short" xr:uid="{B77B8932-8121-4539-868D-B8F882D7B0DE}"/>
    <hyperlink ref="I34" location="'May2025 Inventory'!D212" display="5 short" xr:uid="{7D168294-A4B6-4BBC-87B3-6B148EDB8403}"/>
    <hyperlink ref="J34" location="'Jun2925 Inventory'!D212" display="5 short" xr:uid="{05A68B3C-3E58-4492-A9D8-CB506AB9B816}"/>
    <hyperlink ref="K34" location="'Jul2025 Inventory'!D212" display="5 short" xr:uid="{F440A7A3-09FE-4EE2-9EB6-F6B12D620B12}"/>
    <hyperlink ref="L34" location="'Aug2025 Inventory'!D212" display="5 short" xr:uid="{E26D991B-1F14-45BD-B1BB-D5E1F6E1F70C}"/>
    <hyperlink ref="M34" location="'Sep2025 Inventory'!D212" display="5 short" xr:uid="{8568B15E-5BB5-406E-AFB5-BA9D5F7A460E}"/>
    <hyperlink ref="E48" location="'Jan2025 Inventory'!D97" display="2 short" xr:uid="{FA334E3F-80D9-4E29-86D8-842D1C000E16}"/>
    <hyperlink ref="F48:H48" location="'Jan2025 Inventory'!D97" display="2 short" xr:uid="{DBE58E28-F619-4A89-82DC-6EDFCA0BE917}"/>
    <hyperlink ref="F48" location="'Feb2025 Inventory'!D97" display="2 short" xr:uid="{61B8B16A-E982-4771-BDB4-42834F6FC006}"/>
    <hyperlink ref="G48" location="'Mar2025 Inventory'!D97" display="2 short" xr:uid="{F209AE88-712B-48E5-9671-A7CE8E1F6535}"/>
    <hyperlink ref="H48" location="'Apr2025 Inventory'!D97" display="2 short" xr:uid="{641EAAED-3D68-456F-AFF2-42871B247EEB}"/>
    <hyperlink ref="I48" location="'May2025 Inventory'!D97" display="3 Donated by NCW May 8, 2025" xr:uid="{A60CB169-DC26-4AC4-8F65-F7F9B5EBD3AB}"/>
    <hyperlink ref="J48" location="'Jun2925 Inventory'!D97" display="1 surplus" xr:uid="{73DECF7A-ADB9-407B-94CE-C36564D6D6C1}"/>
    <hyperlink ref="K48:M48" location="'Jun2925 Inventory'!D97" display="1 surplus" xr:uid="{8CD7EF86-F332-43E1-9B3C-7C60F1D52F1A}"/>
    <hyperlink ref="K48" location="'Jul2025 Inventory'!D97" display="1 surplus" xr:uid="{561B805C-E2B7-4F3F-B4A5-509D471394B2}"/>
    <hyperlink ref="L48" location="'Aug2025 Inventory'!D97" display="1 surplus" xr:uid="{BACD7EB2-5624-4BDB-85F4-D41BB4DB3344}"/>
    <hyperlink ref="M48" location="'Sep2025 Inventory'!D97" display="1 surplus" xr:uid="{7A951C02-2E20-4FB0-A687-84B1CB8E15D7}"/>
    <hyperlink ref="E49" location="'Jan2025 Inventory'!D161" display="Nil" xr:uid="{78F2E682-5543-49EC-8F1C-F9CFDC889A1C}"/>
    <hyperlink ref="F49:M49" location="'Jan2025 Inventory'!D161" display="Nil" xr:uid="{1A5F93B7-3043-49BC-93C6-AD9653C274F9}"/>
    <hyperlink ref="F49" location="'Feb2025 Inventory'!D161" display="Nil" xr:uid="{A4A6F99A-4EB1-4200-AA22-7A567F866A9A}"/>
    <hyperlink ref="G49" location="'Mar2025 Inventory'!D161" display="Nil" xr:uid="{0537E139-F8D0-45A1-A939-A7D992F9A3C2}"/>
    <hyperlink ref="H49" location="'Apr2025 Inventory'!D161" display="Nil" xr:uid="{721F820D-2C9E-47E8-9342-76329503A18E}"/>
    <hyperlink ref="I49" location="'May2025 Inventory'!D161" display="Nil" xr:uid="{CC0FAF94-1634-4AA8-880C-3194CBF90F0C}"/>
    <hyperlink ref="J49" location="'Jun2925 Inventory'!D161" display="Nil" xr:uid="{B044FE21-7124-4B94-ACF4-7A80F7AA06B7}"/>
    <hyperlink ref="K49" location="'Jul2025 Inventory'!D161" display="Nil" xr:uid="{69A5229C-AB17-46A3-A3C5-E603D72B3549}"/>
    <hyperlink ref="L49" location="'Aug2025 Inventory'!D161" display="Nil" xr:uid="{0EA5FD19-FD96-467F-9DFB-C55BC1296202}"/>
    <hyperlink ref="M49" location="'Sep2025 Inventory'!D161" display="Nil" xr:uid="{CDE6EF94-B240-4333-AE05-DD186472AB77}"/>
    <hyperlink ref="E50" location="'Jan2025 Inventory'!D73" display="1 short" xr:uid="{2C78BA04-9998-485C-82EF-4D0D0641C66B}"/>
    <hyperlink ref="F50:M50" location="'Jan2025 Inventory'!D73" display="1 short" xr:uid="{F97D193C-40E0-432D-9AAC-02598890BC78}"/>
    <hyperlink ref="F50" location="'Feb2025 Inventory'!D73" display="1 short" xr:uid="{D710C9E1-9A9F-4CB0-8DD7-331D6B899373}"/>
    <hyperlink ref="G50" location="'Mar2025 Inventory'!D73" display="1 short" xr:uid="{38ED4F94-00EF-4711-8E0E-FA9809FBAD74}"/>
    <hyperlink ref="H50" location="'Apr2025 Inventory'!D73" display="1 short" xr:uid="{1005A39F-12FC-4621-8C71-544EEA254BE6}"/>
    <hyperlink ref="I50" location="'May2025 Inventory'!D73" display="1 short" xr:uid="{218CA8DD-046F-4192-9215-E95CFA1D0B19}"/>
    <hyperlink ref="J50" location="'Jun2925 Inventory'!D73" display="1 short" xr:uid="{30793F88-66D5-4681-91AB-867666FAEC84}"/>
    <hyperlink ref="K50" location="'Jul2025 Inventory'!D73" display="1 short" xr:uid="{6C02D1A2-614E-44BD-9F96-FE8F551CB707}"/>
    <hyperlink ref="L50" location="'Aug2025 Inventory'!D73" display="2 short" xr:uid="{3C58C69E-6173-4FBC-8478-A135F8A79280}"/>
    <hyperlink ref="M50" location="'Sep2025 Inventory'!D73" display="3 short" xr:uid="{E362590E-C27D-469E-86C3-FBE5AF0FFFEE}"/>
    <hyperlink ref="E51" location="'Jan2025 Inventory'!D117" display="Nil" xr:uid="{1CEAD485-36D1-451E-B75E-5E4F6AE65F4C}"/>
    <hyperlink ref="F51:M51" location="'Jan2025 Inventory'!D117" display="Nil" xr:uid="{A1BFDF07-F8D7-4BD1-8420-AED54863547D}"/>
    <hyperlink ref="F51" location="'Feb2025 Inventory'!D117" display="even" xr:uid="{29ED7657-0D96-456D-907D-5D8832B85127}"/>
    <hyperlink ref="G51" location="'Mar2025 Inventory'!D117" display="even" xr:uid="{118596D5-738C-4E13-AC67-BC979E485CA1}"/>
    <hyperlink ref="H51" location="'Apr2025 Inventory'!D117" display="even" xr:uid="{E429D7CF-0CC1-4F6C-8B04-38F20EBA83B4}"/>
    <hyperlink ref="I51" location="'May2025 Inventory'!D117" display="even" xr:uid="{FD5371FF-247F-4CD6-989A-11877230848E}"/>
    <hyperlink ref="J51" location="'Jun2925 Inventory'!D117" display="even" xr:uid="{5F93790D-1F25-4BE0-9D17-F94C8E7E7F02}"/>
    <hyperlink ref="K51" location="'Jul2025 Inventory'!D117" display="even" xr:uid="{044342FF-9268-49DE-BCD6-A6AF4FB1048E}"/>
    <hyperlink ref="L51" location="'Aug2025 Inventory'!D117" display="even" xr:uid="{90704402-2D0F-414E-81A9-E8E200EB5D89}"/>
    <hyperlink ref="M51" location="'Sep2025 Inventory'!D117" display="even" xr:uid="{078EDA87-FA50-488E-854E-60163350702C}"/>
    <hyperlink ref="E52" location="'Jan2025 Inventory'!D102" display="3 short" xr:uid="{D0ED432B-5242-4A1E-82D4-6000B41BE2BD}"/>
    <hyperlink ref="F52:M52" location="'Jan2025 Inventory'!D102" display="3 short" xr:uid="{218DD5A2-1B02-427D-AEA8-7BC856C11481}"/>
    <hyperlink ref="F52" location="'Feb2025 Inventory'!D102" display="3 short" xr:uid="{DB05D102-36DE-43A5-8D9D-40378EDBE708}"/>
    <hyperlink ref="G52" location="'Mar2025 Inventory'!D102" display="3 short" xr:uid="{13C3BA30-383E-4296-959D-A5DCB5DC9A74}"/>
    <hyperlink ref="H52" location="'Apr2025 Inventory'!D102" display="3 short" xr:uid="{DA3BBD9A-D636-4376-8A87-DC9CCBE7D174}"/>
    <hyperlink ref="I52" location="'May2025 Inventory'!D102" display="3 short" xr:uid="{C0901ADE-E2D4-447E-A1EC-B1BB974EB9CB}"/>
    <hyperlink ref="J52" location="'Jun2925 Inventory'!D102" display="3 short" xr:uid="{097BE3B2-ABAF-4BAF-B6E4-3DEEEEF2450D}"/>
    <hyperlink ref="K52" location="'Jul2025 Inventory'!D102" display="3 short" xr:uid="{BABC41C1-DA5A-4A26-B425-FACC9E03D1C2}"/>
    <hyperlink ref="L52" location="'Aug2025 Inventory'!D102" display="3 short" xr:uid="{F52BD79C-051D-481D-BCA9-D4CC7CABD547}"/>
    <hyperlink ref="M52" location="'Sep2025 Inventory'!D102" display="3 short" xr:uid="{FF9B188B-4C3C-41EB-AC27-14D16AE5C880}"/>
    <hyperlink ref="E53" location="'Jan2025 Inventory'!D104" display="1 short" xr:uid="{1ACF59CA-6BAC-4EC7-BA53-9578B2CDB726}"/>
    <hyperlink ref="F53:M53" location="'Jan2025 Inventory'!D104" display="1 short" xr:uid="{8FEC67E2-AB03-4705-88F1-E6603C5697CC}"/>
    <hyperlink ref="F53" location="'Feb2025 Inventory'!D104" display="1 short" xr:uid="{D06708B4-28A3-42F9-884F-1EA699567636}"/>
    <hyperlink ref="G53" location="'Mar2025 Inventory'!D104" display="1 short" xr:uid="{7C0AE01C-270E-46D0-BDC0-859BEF001ED4}"/>
    <hyperlink ref="H53" location="'Apr2025 Inventory'!D104" display="1 short" xr:uid="{DD102F2E-C3F2-4D99-A293-2112D55D48A5}"/>
    <hyperlink ref="I53" location="'May2025 Inventory'!D104" display="2 short" xr:uid="{2DF357E5-DDF1-4F9D-B03B-12552E55C9A2}"/>
    <hyperlink ref="J53" location="'Jun2925 Inventory'!D104" display="2 short" xr:uid="{14C3A4D3-9905-43C0-9AF3-72F435077A2C}"/>
    <hyperlink ref="K53" location="'Jul2025 Inventory'!D104" display="2 short" xr:uid="{CEEA033B-7B9E-40BC-8E90-910E2BE8738E}"/>
    <hyperlink ref="L53" location="'Aug2025 Inventory'!D104" display="2 short" xr:uid="{E54D3476-4B93-4E95-BE6E-C9ECED07FE39}"/>
    <hyperlink ref="M53" location="'Sep2025 Inventory'!D104" display="2 short" xr:uid="{2857E8C1-8306-4322-B1F2-A3DF29355DAE}"/>
    <hyperlink ref="E54" location="'Jan2025 Inventory'!D50" display="1 short" xr:uid="{5C430D02-B479-4E07-B2A0-C266956D7FD0}"/>
    <hyperlink ref="F54:M54" location="'Jan2025 Inventory'!D50" display="1 short" xr:uid="{B8743281-2E60-4988-9AE0-4C951785FD08}"/>
    <hyperlink ref="F54" location="'Feb2025 Inventory'!D50" display="1 short" xr:uid="{88E528EA-0204-41B6-94E9-745162C7928B}"/>
    <hyperlink ref="G54" location="'Mar2025 Inventory'!D50" display="1 short" xr:uid="{97128A0B-7F5C-456E-BFCB-B2BEFC4F75D0}"/>
    <hyperlink ref="H54" location="'Apr2025 Inventory'!D50" display="1 short" xr:uid="{B9369635-5BA6-4E61-ADBB-F22B46BEB20A}"/>
    <hyperlink ref="I54" location="'May2025 Inventory'!D50" display="1 short" xr:uid="{6E22BB28-1C40-4A22-95DB-C77176562B17}"/>
    <hyperlink ref="J54" location="'Jun2925 Inventory'!D50" display="1 short" xr:uid="{21EB7776-D3E9-41EF-AE68-19E635AF493C}"/>
    <hyperlink ref="K54" location="'Jul2025 Inventory'!D50" display="1 short" xr:uid="{C0C76870-D381-4497-95BC-6AFFBE9A74E4}"/>
    <hyperlink ref="L54" location="'Aug2025 Inventory'!D50" display="1 short" xr:uid="{8FD37565-C644-4CC3-952D-4E3674E3FDC8}"/>
    <hyperlink ref="M54" location="'Sep2025 Inventory'!D50" display="1 short" xr:uid="{1650164C-5C59-4882-BBF2-F5D352C38B61}"/>
    <hyperlink ref="E59" location="'Jan2025 Inventory'!D38" display="even" xr:uid="{FF9210A4-690A-4EAE-B6ED-563370400ED8}"/>
    <hyperlink ref="F59:M59" location="'Jan2025 Inventory'!D38" display="even" xr:uid="{317CAF33-501F-4CC0-90E3-24B41E54157A}"/>
    <hyperlink ref="F59" location="'Feb2025 Inventory'!D38" display="even" xr:uid="{BC8BA985-3CB1-4F71-8980-90A6FE29E257}"/>
    <hyperlink ref="G59" location="'Mar2025 Inventory'!D38" display="even" xr:uid="{7C281E43-15F5-4ADB-94F2-C8760601BF28}"/>
    <hyperlink ref="H59" location="'Apr2025 Inventory'!D38" display="even" xr:uid="{21AF40F1-979B-44BB-B545-AE95C5B98ED2}"/>
    <hyperlink ref="I59" location="'May2025 Inventory'!D38" display="even" xr:uid="{F79026F2-3A3A-4777-894C-2EA36578EFCC}"/>
    <hyperlink ref="J59" location="'Jun2925 Inventory'!D38" display="even" xr:uid="{044B3A1D-3D23-413E-875D-3567996004B4}"/>
    <hyperlink ref="K59" location="'Jul2025 Inventory'!D38" display="even" xr:uid="{748D88A1-2CAF-404E-B9EF-E9CEB4CD072C}"/>
    <hyperlink ref="L59" location="'Aug2025 Inventory'!D38" display="even" xr:uid="{143638F8-1FBF-4708-93CC-3F5E471582D7}"/>
    <hyperlink ref="M59" location="'Sep2025 Inventory'!D38" display="even" xr:uid="{CE28858E-5EED-4BA1-B3CB-D3582D0F2D0D}"/>
    <hyperlink ref="E60" location="'Jan2025 Inventory'!D111" display="1 died 22.01.2025" xr:uid="{8DB2D245-3960-4DF8-95F3-D2A01212238E}"/>
    <hyperlink ref="F60" location="'Feb2025 Inventory'!D111" display="28 Short" xr:uid="{56303494-23DB-49C6-9DCA-8153BB73ACCC}"/>
    <hyperlink ref="G60" location="'Mar2025 Inventory'!D111" display="28 Short" xr:uid="{4290F105-BFB8-4A1F-99B4-D1263EB0C71F}"/>
    <hyperlink ref="H60" location="'Apr2025 Inventory'!D111" display="1 Died 06.04.2025 " xr:uid="{308A5EDE-EA3F-44A2-94DE-2E8BDBC90EFF}"/>
    <hyperlink ref="I60" location="'Feb2025 Inventory'!D111" display="29 Short" xr:uid="{942774C4-458F-4034-B831-6FFDC58F72C9}"/>
    <hyperlink ref="J60:M60" location="'Feb2025 Inventory'!D111" display="29 Short" xr:uid="{A507C7B6-E498-443E-968D-A7064EA32EA1}"/>
    <hyperlink ref="J60" location="'Jun2925 Inventory'!D111" display="29 Short" xr:uid="{57F2A4C9-A6DC-49FF-982B-13EA2A459118}"/>
    <hyperlink ref="K60" location="'Jul2025 Inventory'!D111" display="29 Short" xr:uid="{436D4C65-EADC-486D-9806-4BC8286A7BFC}"/>
    <hyperlink ref="L60" location="'Aug2025 Inventory'!D111" display="29 Short" xr:uid="{894AC2F8-05F1-4940-B92F-D414270FC508}"/>
    <hyperlink ref="M60" location="'Sep2025 Inventory'!D111" display="29 Short" xr:uid="{7165A1B8-413A-4937-BAFC-508DD6C8026F}"/>
    <hyperlink ref="E61" location="'Jan2025 Inventory'!D114" display="2 Surplus" xr:uid="{345C4D8C-9305-44BF-934F-4D03AF22CB42}"/>
    <hyperlink ref="F61" location="'Feb2025 Inventory'!D114" display="Died 25.2.2025 " xr:uid="{D6DB8FE8-14CD-4660-A051-DA731B3F7C95}"/>
    <hyperlink ref="G61" location="'Mar2025 Inventory'!D114" display="8 Hactched 29.03.2025 (Died 12 and 17.3.2025" xr:uid="{261FA510-5030-4181-BEC7-7AEBCF18BF4F}"/>
    <hyperlink ref="H61" location="'Apr2025 Inventory'!D114" display="6 Surplus" xr:uid="{F9C7474A-7E3A-4167-8D46-A9A84BF25A27}"/>
    <hyperlink ref="I61:M61" location="'Apr2025 Inventory'!D114" display="8 Surplus" xr:uid="{C960A03E-3FF6-4D56-A4A6-2E9560976479}"/>
    <hyperlink ref="I61" location="'May2025 Inventory'!D114" display="6 Surplus" xr:uid="{5BFB433B-9468-4928-8054-B928B4A4EB73}"/>
    <hyperlink ref="J61" location="'Jun2925 Inventory'!D114" display="6 Surplus" xr:uid="{D391D34C-DC48-4A6E-8B92-223BC70DE7FF}"/>
    <hyperlink ref="K61" location="'Jul2025 Inventory'!D114" display="6 Surplus" xr:uid="{C04981E1-58A1-493F-9768-3DA3EA96461B}"/>
    <hyperlink ref="L61" location="'Aug2025 Inventory'!D114" display="6 Surplus" xr:uid="{64FFCA63-58C2-47C1-BE8F-995ECDA55E77}"/>
    <hyperlink ref="M61" location="'Sep2025 Inventory'!D114" display="6 Surplus" xr:uid="{DE728B83-B947-4ECA-B1E9-2342E4100315}"/>
    <hyperlink ref="E62" location="'Jan2025 Inventory'!D115" display="even" xr:uid="{DE480609-1A1B-4DA9-A38F-734ED4935A45}"/>
    <hyperlink ref="F62:M62" location="'Jan2025 Inventory'!D115" display="even" xr:uid="{38C52070-A5A9-4DD1-9A86-3C01640C9A95}"/>
    <hyperlink ref="F62" location="'Feb2025 Inventory'!D115" display="even" xr:uid="{9833D3F5-4E36-42B2-9FB8-D6AE1F2FECAB}"/>
    <hyperlink ref="G62" location="'Mar2025 Inventory'!D115" display="even" xr:uid="{61C2D256-0A3B-4883-9861-F8A6753E7F0F}"/>
    <hyperlink ref="H62" location="'Apr2025 Inventory'!D115" display="even" xr:uid="{035D646C-424B-4A23-85A7-D59594F91534}"/>
    <hyperlink ref="I62" location="'May2025 Inventory'!D115" display="even" xr:uid="{5F7C75D6-6520-487C-A619-8BCA0455D577}"/>
    <hyperlink ref="J62" location="'Jun2925 Inventory'!D115" display="even" xr:uid="{1E4BA0E3-8277-4542-B99B-EC4A3C5D294C}"/>
    <hyperlink ref="K62" location="'Jul2025 Inventory'!D115" display="even" xr:uid="{B53A3052-D998-4343-8D4F-326FDF6433D3}"/>
    <hyperlink ref="L62" location="'Aug2025 Inventory'!D115" display="even" xr:uid="{FCECBFB7-0FB5-45A4-868D-5F98B6FB7360}"/>
    <hyperlink ref="M62" location="'Sep2025 Inventory'!D115" display="even" xr:uid="{2EC4DB72-1EFC-4F7B-BB25-C9A6C765A1AC}"/>
    <hyperlink ref="E63" location="'Jan2025 Inventory'!D94" display="even" xr:uid="{E245C4B2-71FE-4B6F-8CFF-435C65989B8D}"/>
    <hyperlink ref="F63:M63" location="'Jan2025 Inventory'!D94" display="even" xr:uid="{AEE5FCCE-40B4-4216-B52E-E677898D98AE}"/>
    <hyperlink ref="F63" location="'Feb2025 Inventory'!D94" display="even" xr:uid="{D9C42BB8-89F7-4BB5-AE12-6AE8F9A125A4}"/>
    <hyperlink ref="G63" location="'Mar2025 Inventory'!D94" display="even" xr:uid="{7F839AD0-2BE5-466A-B1AC-638A25527266}"/>
    <hyperlink ref="H63" location="'Apr2025 Inventory'!D94" display="even" xr:uid="{CA30B256-465C-4D32-89B8-2F1E638061F2}"/>
    <hyperlink ref="I63" location="'May2025 Inventory'!D94" display="even" xr:uid="{BDB843DB-7101-45E9-9D17-E5B40BA5E4DA}"/>
    <hyperlink ref="J63" location="'Jun2925 Inventory'!D94" display="even" xr:uid="{C297E37F-184B-4BBF-86A5-53780EBBFFA1}"/>
    <hyperlink ref="K63" location="'Jul2025 Inventory'!D94" display="even" xr:uid="{3CCADE43-3584-43A8-BB15-A3E986D8D55E}"/>
    <hyperlink ref="L63" location="'Aug2025 Inventory'!D94" display="even" xr:uid="{B4FDB49E-51EB-4DA5-BD7A-8C2D2DE9E735}"/>
    <hyperlink ref="M63" location="'Sep2025 Inventory'!D94" display="even" xr:uid="{CD0D64A7-7614-461E-89FC-10C97659F37F}"/>
    <hyperlink ref="E64:E66" location="'Jan2025 Inventory'!D118" display="1 short" xr:uid="{0AC3C73C-A85B-4272-9F23-9893A60CBEA8}"/>
    <hyperlink ref="F64:F66" location="'Feb2025 Inventory'!D118" display="1 short" xr:uid="{B8F18C97-77B6-4184-B350-9F555DC737ED}"/>
    <hyperlink ref="G64:G66" location="'Mar2025 Inventory'!D118" display="1 short" xr:uid="{BE4EA0F0-93A7-494D-833C-EC0B1529B979}"/>
    <hyperlink ref="H64:H66" location="'Apr2025 Inventory'!D118" display="1 short" xr:uid="{A01E78DE-476A-4F1F-A0D9-1AD89F0EF0E6}"/>
    <hyperlink ref="I64:I66" location="'May2025 Inventory'!D118" display="1 short" xr:uid="{917A05DA-4866-42C6-A60F-E0AE1F900015}"/>
    <hyperlink ref="J64:J66" location="'Jun2925 Inventory'!D118" display="1 surplus" xr:uid="{A935E7FA-C775-44DB-B50F-A26FC0A2E8F1}"/>
    <hyperlink ref="K64:M66" location="'Jun2925 Inventory'!D118" display="1 surplus" xr:uid="{50063070-C7A1-4820-9695-CBF948846921}"/>
    <hyperlink ref="K64:K66" location="'Jul2025 Inventory'!D118" display="1 surplus" xr:uid="{93C9A415-89C6-428E-8EF2-03F18F70BB4B}"/>
    <hyperlink ref="L64:L66" location="'Aug2025 Inventory'!D118" display="1 surplus" xr:uid="{1FEE966E-1D71-4DB1-85CE-2FCC12E6B1FB}"/>
    <hyperlink ref="M64:M66" location="'Sep2025 Inventory'!D118" display="1 surplus" xr:uid="{DEB16E13-479C-4CD0-AC4D-8D34201D2DD3}"/>
    <hyperlink ref="E67" location="'Jan2025 Inventory'!D171" display="1 short" xr:uid="{F07A87A7-1481-4353-92DD-DB2908286C36}"/>
    <hyperlink ref="F67:M67" location="'Jan2025 Inventory'!D171" display="1 short" xr:uid="{B60498AA-AB43-4C03-92E8-4734278B278C}"/>
    <hyperlink ref="F67" location="'Feb2025 Inventory'!D171" display="1 short" xr:uid="{1A4DD320-97CB-4EB9-87F4-7B2B99A2C7F4}"/>
    <hyperlink ref="G67" location="'Mar2025 Inventory'!D171" display="1 short" xr:uid="{507938C2-9322-41F9-A0DE-3F1AD7EB14F6}"/>
    <hyperlink ref="H67" location="'Apr2025 Inventory'!D171" display="1 short" xr:uid="{67C0C210-E49E-43D8-9518-8663F07B27F6}"/>
    <hyperlink ref="I67" location="'May2025 Inventory'!D171" display="1 short" xr:uid="{F73BA1A3-A118-4C40-86F2-D1075CA7AB8D}"/>
    <hyperlink ref="J67" location="'Jun2925 Inventory'!D171" display="1 short" xr:uid="{1A1B0522-87BE-40D1-AED5-E13919426DDE}"/>
    <hyperlink ref="K67" location="'Jul2025 Inventory'!D171" display="1 short" xr:uid="{10E0CB1C-154D-417F-B2E0-690420687F88}"/>
    <hyperlink ref="L67" location="'Aug2025 Inventory'!D171" display="1 short" xr:uid="{7F4F9615-64E5-4662-A60A-1658AEF3BCB1}"/>
    <hyperlink ref="M67" location="'Sep2025 Inventory'!D171" display="1 short" xr:uid="{F42999C5-8BEB-4D55-BF6F-FFB0106A8EE2}"/>
    <hyperlink ref="C5:D5" location="'Standard Size'!B22" display="AUSTRALIAN PENINSULA" xr:uid="{2F6B2A8B-FE05-40E6-9239-3359DAABAC57}"/>
    <hyperlink ref="C12:D12" location="'Standard Size'!A28" display="FLAMINGO  ENCLOSURE" xr:uid="{A905F19A-7E59-4B04-9F94-6BA701B00EE0}"/>
    <hyperlink ref="C17:D17" location="'Standard Size'!A32" display="SEAL ENCLOSURE" xr:uid="{A680CF00-6DDD-444B-9DAF-BFDF4C1B291A}"/>
    <hyperlink ref="C22:D22" location="'Standard Size'!A38" display="AREA C NEW EXHIBIT" xr:uid="{CEAAA59F-0ED4-49DA-B233-681EDD71E633}"/>
    <hyperlink ref="C180:D180" location="'Standard Size'!A43" display="SMALL CATS EXHIBIT" xr:uid="{EDFED453-0431-421B-8535-58BAF5D6D819}"/>
    <hyperlink ref="C27:D27" location="'Standard Size'!A48" display="AREA B NEW EXHIBIT" xr:uid="{A540C3D2-3E3D-42D2-823E-A2E61C1C152B}"/>
    <hyperlink ref="C32:D32" location="'Standard Size'!A53" display="NEW MEERKAT EXHIBIT" xr:uid="{3B52CF0C-E928-4651-AE73-872330CBC069}"/>
    <hyperlink ref="C46:D46" location="'Standard Size'!A57" display="BESIDE OF OWL HOUSE" xr:uid="{459AB119-0BF4-45BE-81A6-2D4C1366BD4E}"/>
    <hyperlink ref="C57:D57" location="'Standard Size'!A67" display="PARROT AREA" xr:uid="{768D6A6C-0B94-48E6-91F2-B889AAE0EFFF}"/>
    <hyperlink ref="C69:D69" location="'Standard Size'!A78" display="ISLAND 2" xr:uid="{765FFADA-228B-4235-905A-581ED49BEEF5}"/>
    <hyperlink ref="C76:D76" location="'Standard Size'!A85" display="ISLAND 1" xr:uid="{18D6C937-3AD4-4CE0-9D3B-04DAC66B36FC}"/>
    <hyperlink ref="C83:D83" location="'Standard Size'!A91" display="6 PREDATORS AREA" xr:uid="{6B5A37EE-39B3-4756-8732-EED41A59AE99}"/>
    <hyperlink ref="C92:D92" location="'Standard Size'!A100" display="BEAR AREA" xr:uid="{07D319E7-F42C-427F-98C4-5E57FDFF9307}"/>
    <hyperlink ref="C98:D98" location="'Standard Size'!A106" display="CHEETAH AREA" xr:uid="{3A6BC907-3A4B-4020-B301-E13DD5023A1F}"/>
    <hyperlink ref="C102:D102" location="'Standard Size'!A110" display="WHITE LION AREA" xr:uid="{FE8E1134-0BCF-48BD-A360-13B968C38F9C}"/>
    <hyperlink ref="C106:D106" location="'Standard Size'!A114" display=" LION AREA" xr:uid="{35C4F857-E620-4808-A6D4-02BB875E26BF}"/>
    <hyperlink ref="C110:D110" location="'Standard Size'!A118" display=" TIGER AREA" xr:uid="{E7FE6BCF-DBD3-4B45-B01A-88C98975E676}"/>
    <hyperlink ref="C115:D115" location="'Standard Size'!A123" display=" WOLVES AREA" xr:uid="{C3342AFB-82FE-49BD-8E94-EC3743AB6801}"/>
    <hyperlink ref="C120:D120" location="'Standard Size'!A128" display="AFRICAN PENINSULA" xr:uid="{6BC1F161-5E05-483B-B507-36D454922C90}"/>
    <hyperlink ref="C126:D126" location="'Standard Size'!A134" display="AFRICAN PLAINS" xr:uid="{87BC0A42-7A5A-44E8-B552-BA936F9086DE}"/>
    <hyperlink ref="C133:D133" location="'Standard Size'!A147" display="ASIAN EXHIBIT" xr:uid="{C1A5B765-6102-4E12-8ED2-82709B650637}"/>
    <hyperlink ref="C142:D142" location="'Standard Size'!A159" display="AMERICAN EXHIBIT" xr:uid="{D1AB2EC7-2F70-45C6-85F6-2CFBFBBE2752}"/>
    <hyperlink ref="C150:D150" location="'Standard Size'!A172" display="SMALL PRIMATES EXHIBIT" xr:uid="{6A83D3E1-25EE-4F00-BDBB-3CEEAD235635}"/>
    <hyperlink ref="C158:D158" location="'Standard Size'!A180" display="NEW PRIMATES (BABOON) EXHIBIT" xr:uid="{990E3815-314B-43A8-9C30-8695F92C0D14}"/>
    <hyperlink ref="C167:D167" location="'Standard Size'!A191" display="GIBBONS EXHIBIT" xr:uid="{327C8E1B-A992-4B54-8F8A-0813AEDF260B}"/>
    <hyperlink ref="C172:D172" location="'Standard Size'!A196" display="ORANGUTAN EXHIBIT" xr:uid="{7E8BBAF2-7DB4-4D86-914D-2C323B5AA665}"/>
    <hyperlink ref="C176:D176" location="'Standard Size'!A200" display="CHIMPANZEE EXHIBIT" xr:uid="{62E18A02-8E8C-4D1F-A338-FA8C8768DFB0}"/>
    <hyperlink ref="C185:D185" location="'Standard Size'!A204" display="SMALL MAMMALS EXHIBIT" xr:uid="{5528E2E1-7282-4E17-92A1-96D9217C6D13}"/>
    <hyperlink ref="C192:D192" location="'Standard Size'!A208" display="SMALL ANIMALS EXHIBIT" xr:uid="{0B8FD84B-3A07-4585-95A9-3C6883386E6E}"/>
    <hyperlink ref="C199:D199" location="'Standard Size'!A216" display="AREA 34" xr:uid="{055238A1-B63D-4698-BCFF-51FBFEFDE439}"/>
    <hyperlink ref="C205:D205" location="'Standard Size'!A222" display="BAT CAVE" xr:uid="{E03FCAE4-73BC-4BDB-BB76-255A725C2614}"/>
    <hyperlink ref="C209:D209" location="'Standard Size'!A226" display="HYRAX EXHIBIT" xr:uid="{BF1E2AA1-7076-4AA9-A672-42C4BF8B04DB}"/>
    <hyperlink ref="C213:D213" location="'Standard Size'!A230" display="HIPPO EXHIBIT" xr:uid="{52139DC9-5FBF-4176-8E8D-95C31713009E}"/>
    <hyperlink ref="C217:D217" location="'Standard Size'!A234" display="ELEPHANT AREA" xr:uid="{DCE24EEC-99E9-4A4B-98A4-32B08BE8F0BE}"/>
    <hyperlink ref="C222:D222" location="'Standard Size'!A238" display="FARM" xr:uid="{7A9F697D-7D38-4ED9-997D-2A00F5D152DA}"/>
    <hyperlink ref="C234:D234" location="'Standard Size'!A249" display="ARABIAN PENINSULA" xr:uid="{1E89DEAF-13FB-4877-A2DB-4331A898F1DD}"/>
    <hyperlink ref="C243:D243" location="'Standard Size'!A258" display="NEW AVIARY" xr:uid="{53AB216C-6298-4E67-ACFC-09EF49DDE641}"/>
    <hyperlink ref="C263:D263" location="'Standard Size'!A271" display="BIRDS OF PREY" xr:uid="{DBD9D134-56AA-496B-9304-B7CA2E9C6059}"/>
    <hyperlink ref="E71" location="'Jan2025 Inventory'!D152" display="even" xr:uid="{D565EBFD-EB67-43A0-A675-1A7CC0DEEB3E}"/>
    <hyperlink ref="F71" location="'Feb2025 Inventory'!D152" display="even" xr:uid="{D48AEF93-4CE6-4249-9D01-33EDACDA5721}"/>
    <hyperlink ref="G71:M71" location="'Feb2025 Inventory'!D152" display="even" xr:uid="{08A3F61D-4D14-4430-9D46-91B1E3393298}"/>
    <hyperlink ref="G71" location="'Mar2025 Inventory'!D152" display="even" xr:uid="{B3FD0C35-F17A-48DF-9913-46D3052989F5}"/>
    <hyperlink ref="H71" location="'Apr2025 Inventory'!D152" display="even" xr:uid="{3762C9D6-1A08-49AD-A2B2-EBA87BDB09B5}"/>
    <hyperlink ref="I71" location="'May2025 Inventory'!D152" display="even" xr:uid="{BE682938-DB62-40B1-9D28-3CAC984884D1}"/>
    <hyperlink ref="J71" location="'Jun2025 Inventory'!D152" display="even" xr:uid="{11052E3C-A345-423B-8414-9558954CEB20}"/>
    <hyperlink ref="K71" location="'Jul2025 Inventory'!D152" display="even" xr:uid="{7C40E6D4-496A-4BD8-814C-AFF269F263CD}"/>
    <hyperlink ref="L71" location="'Aug2025 Inventory'!D152" display="even" xr:uid="{74951592-AA30-4061-ABFF-030EA76C493B}"/>
    <hyperlink ref="M71" location="'Sep2025 Inventory'!D152" display="even" xr:uid="{FBE9E8AE-EEE0-42A1-ABE8-A253CE55A85E}"/>
    <hyperlink ref="E72" location="'Jan2025 Inventory'!D158" display="3 Surplus " xr:uid="{95BF37AA-AA04-4EA3-B7DC-7FDBA58E7625}"/>
    <hyperlink ref="F72:M72" location="'Jan2025 Inventory'!D158" display="3 Surplus " xr:uid="{7259907D-7FBB-4E7A-8F50-E0F74D3ADFA1}"/>
    <hyperlink ref="F72" location="'Feb2025 Inventory'!D158" display="3 Surplus " xr:uid="{A4B8AB66-8007-4569-A862-50195AE198D4}"/>
    <hyperlink ref="G72" location="'Mar2025 Inventory'!D158" display="3 Surplus " xr:uid="{F1D2BFBB-AD2E-46F8-927D-FDFB8D5AAF59}"/>
    <hyperlink ref="H72" location="'Apr2025 Inventory'!D158" display="3 Surplus " xr:uid="{A9DBDEA8-3509-4BB8-B6F7-5258B5A2AD2B}"/>
    <hyperlink ref="I72" location="'May2025 Inventory'!D158" display="3 Surplus " xr:uid="{A05B926C-8648-447A-965F-5AB8C07EC58A}"/>
    <hyperlink ref="J72" location="'Jun2025 Inventory'!D158" display="3 Surplus " xr:uid="{ADA7C02E-FC2C-46CE-B8E2-75C6F8373118}"/>
    <hyperlink ref="K72" location="'Jul2025 Inventory'!D158" display="3 Surplus " xr:uid="{9FCC7E23-3F77-4271-95AD-14E65A54953B}"/>
    <hyperlink ref="L72" location="'Aug2025 Inventory'!D158" display="3 Surplus " xr:uid="{00581CE0-ADFC-4F5A-AA27-EEA725313F31}"/>
    <hyperlink ref="M72" location="'Sep2025 Inventory'!D158" display="3 Surplus " xr:uid="{F2284E32-554B-4CF6-9D19-B5B135B3E9B1}"/>
    <hyperlink ref="E73" location="'Jan2025 Inventory'!D74" display="4 short" xr:uid="{29112E96-F9FF-496E-AD29-026C09FEEFF6}"/>
    <hyperlink ref="F73:M73" location="'Jan2025 Inventory'!D74" display="4 short" xr:uid="{0FC55655-6A30-4E2D-9751-A6F108594072}"/>
    <hyperlink ref="F73" location="'Feb2025 Inventory'!D74" display="4 short" xr:uid="{F07EE57C-5139-4AA6-800A-6CB2073563FA}"/>
    <hyperlink ref="G73" location="'Mar2025 Inventory'!D74" display="2 short" xr:uid="{FC3A0661-BD45-4A21-B5CF-D715A8B1DFFE}"/>
    <hyperlink ref="H73" location="'Apr2025 Inventory'!D74" display="2 short" xr:uid="{C0AA7453-F4C6-4024-9C3B-FD30A053DC5C}"/>
    <hyperlink ref="I73" location="'Jun2025 Inventory'!D74" display="4 short" xr:uid="{11E23040-8320-4C5D-B1AA-E2F7D7D5DF79}"/>
    <hyperlink ref="J73" location="'Jun2025 Inventory'!D74" display="4 short" xr:uid="{9D6B6B6F-79B5-45C1-B1DB-CC8721EFBD41}"/>
    <hyperlink ref="K73" location="'Jul2025 Inventory'!D74" display="4 short" xr:uid="{38EF5C0C-568A-49C4-A4F1-C2F643C6F4A3}"/>
    <hyperlink ref="L73" location="'Aug2025 Inventory'!D74" display="4 short" xr:uid="{81842DE1-B4EE-4D4A-A980-F7CB9D46B15F}"/>
    <hyperlink ref="M73" location="'Sep2025 Inventory'!D74" display="4 short" xr:uid="{FC19D40E-6AFB-4407-A888-6ADD76C009CC}"/>
    <hyperlink ref="E74" location="'Jan2025 Inventory'!D208" display="even" xr:uid="{F4D94694-D0E7-4E33-B066-73FCD733B0D9}"/>
    <hyperlink ref="F74:M74" location="'ENCLOSURE '!D208" display="even" xr:uid="{7B14497D-3275-4724-812A-9773C4FF1A7E}"/>
    <hyperlink ref="F74" location="'Feb2025 Inventory'!D208" display="even" xr:uid="{57F0F4FC-8491-426B-B0AF-7DD659D4C423}"/>
    <hyperlink ref="G74" location="'Mar2025 Inventory'!D208" display="even" xr:uid="{1005244A-0726-4CE9-9295-D9421CB6358A}"/>
    <hyperlink ref="H74" location="'Apr2025 Inventory'!D208" display="even" xr:uid="{13BA6F1D-08FB-4976-A9B3-14F171D2CD46}"/>
    <hyperlink ref="I74" location="'May2025 Inventory'!D208" display="even" xr:uid="{3C84BF04-3D43-4CA8-AA9D-2183CDAE6C12}"/>
    <hyperlink ref="J74" location="'Jun2025 Inventory'!D208" display="even" xr:uid="{B791DE75-D6B0-4C8A-B46F-DB48AD885575}"/>
    <hyperlink ref="K74" location="'Jul2025 Inventory'!D208" display="even" xr:uid="{0A3BF845-79FE-4159-9FCE-86331AEF9FE2}"/>
    <hyperlink ref="L74" location="'Aug2025 Inventory'!D208" display="even" xr:uid="{1CC32E69-DAD7-4809-9A88-D527F252EE57}"/>
    <hyperlink ref="M74" location="'Sep2025 Inventory'!D208" display="even" xr:uid="{9A2780F1-0B5E-40B8-B6DD-15D09BAEB929}"/>
    <hyperlink ref="E78" location="'Jan2025 Inventory'!D125" display="6 short" xr:uid="{89C2A81B-B513-4A58-A741-66FBD0584045}"/>
    <hyperlink ref="F78:M78" location="'Jan2025 Inventory'!D125" display="6 short" xr:uid="{8AEA8FBD-5F40-4AE0-86FB-6E31A9B78D11}"/>
    <hyperlink ref="F78" location="'Feb2025 Inventory'!D125" display="6 short" xr:uid="{07462D41-84C8-4C00-9E25-8B22483836B3}"/>
    <hyperlink ref="G78" location="'Mar2025 Inventory'!D125" display="6 short" xr:uid="{700700A3-5173-4DAD-A821-D01F029CAF9A}"/>
    <hyperlink ref="H78" location="'Apr2025 Inventory'!D125" display="6 short" xr:uid="{8C1F65CD-219E-4F68-B7F4-92905236E49F}"/>
    <hyperlink ref="I78" location="'May2025 Inventory'!D125" display="6 short" xr:uid="{3F07FE07-6976-469E-9DFB-AF5EE0201DC3}"/>
    <hyperlink ref="J78" location="'Jun2025 Inventory'!D125" display="6 short" xr:uid="{A83FA01A-A9F7-4BD6-8F92-C86D25199FF7}"/>
    <hyperlink ref="K78" location="'Jul2025 Inventory'!D125" display="6 short" xr:uid="{2EF30791-59EE-4673-B5B8-8A54672EE359}"/>
    <hyperlink ref="L78" location="'Aug2025 Inventory'!D125" display="6 short" xr:uid="{26C9E335-8564-499C-8DD2-738D7AD96B29}"/>
    <hyperlink ref="M78" location="'Sep2025 Inventory'!D125" display="6 short" xr:uid="{70F08CD3-9838-4F4C-89BE-DDD1C2485F55}"/>
    <hyperlink ref="E79" location="'Jan2025 Inventory'!D211" display="even" xr:uid="{6B52F01D-17AC-409D-A80E-CEAB5EBE0C1C}"/>
    <hyperlink ref="F79:M79" location="'Jan2025 Inventory'!D211" display="even" xr:uid="{15F0DA91-E9E5-4483-9210-9250B98A5E85}"/>
    <hyperlink ref="F79" location="'Feb2025 Inventory'!D211" display="even" xr:uid="{3AD81701-AB26-4D89-B095-CB34BA44501A}"/>
    <hyperlink ref="G79" location="'Mar2025 Inventory'!D211" display="even" xr:uid="{2B25A3C6-9793-4DEB-8230-6002057D3C87}"/>
    <hyperlink ref="H79" location="'Apr2025 Inventory'!D211" display="even" xr:uid="{E24A6613-BDE3-49CA-AB92-4CF94DDED044}"/>
    <hyperlink ref="I79" location="'May2025 Inventory'!D211" display="even" xr:uid="{64C6E359-4BF8-4237-AFF6-5C5AF4B4EF17}"/>
    <hyperlink ref="J79" location="'Jun2025 Inventory'!D211" display="even" xr:uid="{A214305C-C548-43D1-82C5-84309CC8BFBB}"/>
    <hyperlink ref="K79" location="'Jul2025 Inventory'!D211" display="even" xr:uid="{E8BA77BB-9404-409E-BF1D-F5D2E569196B}"/>
    <hyperlink ref="L79" location="'Aug2025 Inventory'!D211" display="even" xr:uid="{6A16690E-9323-4546-AD16-3DA73440BFE5}"/>
    <hyperlink ref="M79" location="'Sep2025 Inventory'!D211" display="even" xr:uid="{6C4B5D70-6A3C-49A5-B7D4-B60519EDD77A}"/>
    <hyperlink ref="E80" location="'Jan2025 Inventory'!D127" display="even" xr:uid="{E1E414AD-6C5A-416F-B7EA-0BAD6017A1D3}"/>
    <hyperlink ref="F80:M80" location="'Jan2025 Inventory'!D127" display="even" xr:uid="{DB408BBF-5C8B-4083-B0C8-9290CFFEAB1A}"/>
    <hyperlink ref="F80" location="'Feb2025 Inventory'!D127" display="even" xr:uid="{38239C0C-70A4-4896-AF01-75D931BBADEF}"/>
    <hyperlink ref="G80" location="'Mar2025 Inventory'!D127" display="even" xr:uid="{F5107686-2DB3-487E-A27D-951A1CBE762C}"/>
    <hyperlink ref="H80" location="'Apr2025 Inventory'!D127" display="even" xr:uid="{7F4BBF7F-9FF9-4D2B-8D0C-2878DBDCCB06}"/>
    <hyperlink ref="I80" location="'May2025 Inventory'!D127" display="even" xr:uid="{22C92B10-9413-45C2-A80E-7A9F6AB3CFCD}"/>
    <hyperlink ref="J80" location="'Jun2025 Inventory'!D127" display="even" xr:uid="{D3CAA971-B3A6-4689-A4BC-85C23F0FE4E8}"/>
    <hyperlink ref="K80" location="'Jul2025 Inventory'!D127" display="even" xr:uid="{A8BB9B7B-35ED-41D9-938F-08B5C8D9186C}"/>
    <hyperlink ref="L80" location="'Aug2025 Inventory'!D127" display="even" xr:uid="{8C4DD66F-FD46-44CA-B2E7-ACA31346554F}"/>
    <hyperlink ref="M80" location="'Sep2025 Inventory'!D127" display="even" xr:uid="{755A505E-A43B-4265-9F82-0C276A5D4B3D}"/>
    <hyperlink ref="E85" location="'Jan2025 Inventory'!D162" display="2 surplus" xr:uid="{11FEC648-9F1C-4104-AD45-17D9067CB4E1}"/>
    <hyperlink ref="F85:M85" location="'Jan2025 Inventory'!D162" display="2 surplus" xr:uid="{524BF92C-603F-47E4-85A6-24B6E46319BA}"/>
    <hyperlink ref="F85" location="'Feb2025 Inventory'!D162" display="2 surplus" xr:uid="{1119BA6A-9D69-4376-94E9-3250EC192130}"/>
    <hyperlink ref="G85" location="'Mar2025 Inventory'!D162" display="2 surplus" xr:uid="{A7457769-BF71-4DBF-9797-240D5A89B2FF}"/>
    <hyperlink ref="H85" location="'Apr2025 Inventory'!D162" display="2 surplus" xr:uid="{1CA44F1A-B3E3-476A-9717-0D55846CCD21}"/>
    <hyperlink ref="I85" location="'May2025 Inventory'!D162" display="2 surplus" xr:uid="{DA82BA92-3984-46E5-AEBE-457F01703EA4}"/>
    <hyperlink ref="J85" location="'Jun2025 Inventory'!D162" display="2 surplus" xr:uid="{9DB30B3C-3083-40EB-A046-30FBF6606A18}"/>
    <hyperlink ref="K85" location="'Jul2025 Inventory'!D162" display="2 surplus" xr:uid="{6BACD7C4-3239-4C67-BD3C-29A85DCD20E4}"/>
    <hyperlink ref="L85" location="'Aug2025 Inventory'!D162" display="2 surplus" xr:uid="{E557DDF5-1742-4F54-8DBD-6EBF2F29CAD9}"/>
    <hyperlink ref="M85" location="'Sep2025 Inventory'!D162" display="2 surplus" xr:uid="{167605A1-F96E-4745-82B8-5E2906077543}"/>
    <hyperlink ref="E86" location="'Jan2025 Inventory'!D203" display="3 surplus" xr:uid="{57EEC82E-BFD7-4513-8EC9-4E67D9B2A2C6}"/>
    <hyperlink ref="F86:M86" location="'Jan2025 Inventory'!D203" display="3 surplus" xr:uid="{86EE161A-57C0-412F-B28B-257DD080306A}"/>
    <hyperlink ref="F86" location="'Feb2025 Inventory'!D203" display="3 surplus" xr:uid="{0BC821FA-0018-4AB2-8742-AE30D5663BAD}"/>
    <hyperlink ref="G86" location="'Mar2025 Inventory'!D203" display="3 surplus" xr:uid="{61735917-34EB-4304-822F-DB6D6FD972C2}"/>
    <hyperlink ref="H86" location="'Apr2025 Inventory'!D203" display="3 surplus" xr:uid="{634BDBD6-59FC-43B2-9FE4-5B4261A6BB54}"/>
    <hyperlink ref="I86" location="'May2025 Inventory'!D203" display="3 surplus" xr:uid="{C5C8FD10-2445-43BE-9461-A3A50532006D}"/>
    <hyperlink ref="J86" location="'Jun2025 Inventory'!D203" display="3 surplus" xr:uid="{4289A9E3-EC7C-4DD5-8B76-FD602EF91BC0}"/>
    <hyperlink ref="K86" location="'Jul2025 Inventory'!D203" display="3 surplus" xr:uid="{5E236F43-816A-404E-AD90-468B893A0908}"/>
    <hyperlink ref="L86" location="'Aug2025 Inventory'!D203" display="3 surplus" xr:uid="{CBFE4FD5-295C-4128-A7C1-9A5CC7019F1A}"/>
    <hyperlink ref="M86" location="'Sep2025 Inventory'!D203" display="3 surplus" xr:uid="{F7160444-BF23-44F3-8AB7-C5E209AFF17A}"/>
    <hyperlink ref="E87" location="'Jan2025 Inventory'!D181" display="1 surplus" xr:uid="{A8A8247F-22A6-465A-A29D-DCFE6DD66935}"/>
    <hyperlink ref="F87:M87" location="'Jan2025 Inventory'!D181" display="1 surplus" xr:uid="{BE23D56B-1000-46E4-8EA1-2069B9664AB3}"/>
    <hyperlink ref="F87" location="'Feb2025 Inventory'!D181" display="1 surplus" xr:uid="{25CDF86B-7448-4E02-83E0-07F530747BF9}"/>
    <hyperlink ref="G87" location="'Mar2025 Inventory'!D181" display="1 surplus" xr:uid="{2FC97D99-5A95-4CDC-AF30-1C78B4861DB9}"/>
    <hyperlink ref="H87" location="'Apr2025 Inventory'!D181" display="1 surplus" xr:uid="{380AE987-D4AF-4DE3-B72D-7F49E2CC7617}"/>
    <hyperlink ref="I87" location="'May2025 Inventory'!D181" display="1 surplus" xr:uid="{59F2A7BB-2866-4619-A9DA-D45FEC7CF84E}"/>
    <hyperlink ref="J87" location="'Jun2025 Inventory'!D181" display="1 surplus" xr:uid="{3FBB8C31-0046-485A-83BA-1CBB0BC102B4}"/>
    <hyperlink ref="K87" location="'Jul2025 Inventory'!D181" display="1 surplus" xr:uid="{344D7720-5C21-4CC8-8F15-00E28DF99366}"/>
    <hyperlink ref="L87" location="'Aug2025 Inventory'!D181" display="1 surplus" xr:uid="{870925D1-5F65-492B-B046-D5F82515A4E4}"/>
    <hyperlink ref="M87" location="'Sep2025 Inventory'!D181" display="1 surplus" xr:uid="{B93CF21B-1744-4B99-8AFD-924665336A67}"/>
    <hyperlink ref="E88" location="'Jan2025 Inventory'!D184" display="1 short" xr:uid="{705D944E-74B4-4050-A654-B583A4B849C7}"/>
    <hyperlink ref="F88:M88" location="'Jan2025 Inventory'!D184" display="1 short" xr:uid="{63009818-FC98-482F-AA1D-FE02E026E852}"/>
    <hyperlink ref="F88" location="'Feb2025 Inventory'!D184" display="1 short" xr:uid="{A90D8656-4B11-46B7-82EF-DDBFDAF4B470}"/>
    <hyperlink ref="G88" location="'Mar2025 Inventory'!D184" display="1 short" xr:uid="{374997F9-2985-437B-92B5-231FC46CD247}"/>
    <hyperlink ref="H88" location="'Apr2025 Inventory'!D184" display="1 short" xr:uid="{6E5BC8C1-BD38-40B2-8691-2FFEC3D9BAC0}"/>
    <hyperlink ref="I88" location="'May2025 Inventory'!D184" display="1 short" xr:uid="{872FFB03-7668-4822-B00C-F403F26998BE}"/>
    <hyperlink ref="J88" location="'Jun2025 Inventory'!D184" display="1 short" xr:uid="{D28E4459-38CA-4B95-BFC3-BFCAC451E879}"/>
    <hyperlink ref="K88" location="'Jul2025 Inventory'!D184" display="1 short" xr:uid="{C04B25CB-9834-4901-83BC-F3035B9D5303}"/>
    <hyperlink ref="L88" location="'Aug2025 Inventory'!D184" display="1 short" xr:uid="{3110DDDA-32F4-439C-8610-C06CC67FAEB2}"/>
    <hyperlink ref="M88" location="'Sep2025 Inventory'!D184" display="1 short" xr:uid="{7BA5DDA9-4419-4846-A8C9-AAE2C8DC40B2}"/>
    <hyperlink ref="E89" location="'Jan2025 Inventory'!D22" display="1 surplus" xr:uid="{9CB139F1-2BA5-4277-86A2-8E65BA9D68EC}"/>
    <hyperlink ref="F89:M89" location="'Jan2025 Inventory'!D22" display="1 surplus" xr:uid="{3223EAB3-7699-41A7-8629-E9BDACBE54F2}"/>
    <hyperlink ref="F89" location="'Feb2025 Inventory'!D22" display="1 surplus" xr:uid="{69AD7012-7E7D-4113-A9D3-8AA5B8613CB2}"/>
    <hyperlink ref="G89" location="'Mar2025 Inventory'!D22" display="1 surplus" xr:uid="{F2CEBDF1-FA30-43CB-9B05-B9197D2ED517}"/>
    <hyperlink ref="H89" location="'Apr2025 Inventory'!D22" display="1 surplus" xr:uid="{79812C19-FDD8-464B-ACEA-ADD6F9F6562F}"/>
    <hyperlink ref="I89" location="'May2025 Inventory'!D22" display="1 surplus" xr:uid="{35D31B4F-0B28-4D90-8380-EB4F9512DB89}"/>
    <hyperlink ref="J89" location="'Jun2025 Inventory'!D22" display="1 surplus" xr:uid="{82F4FBDA-AF82-42AC-816D-5DB445028D28}"/>
    <hyperlink ref="K89" location="'Jul2025 Inventory'!D22" display="1 surplus" xr:uid="{71881088-FD12-4C35-87A2-D638C01BDF76}"/>
    <hyperlink ref="L89" location="'Aug2025 Inventory'!D22" display="1 surplus" xr:uid="{93FB84A1-27C0-464E-B3FE-745A5295BD66}"/>
    <hyperlink ref="M89" location="'Sep2025 Inventory'!D22" display="1 surplus" xr:uid="{150A4EE4-C1D1-4743-9556-DFCA53B21943}"/>
    <hyperlink ref="E90" location="'Jan2025 Inventory'!D145" display="even" xr:uid="{460B72AD-D256-4C28-B083-1CA3EA47597F}"/>
    <hyperlink ref="F90:M90" location="'Jan2025 Inventory'!D145" display="even" xr:uid="{581287AB-4FC1-42A3-B93E-1F282695BAAA}"/>
    <hyperlink ref="F90" location="'Feb2025 Inventory'!D145" display="even" xr:uid="{9F927D54-B341-419F-B8E1-2D29A5D8B87D}"/>
    <hyperlink ref="G90" location="'Mar2025 Inventory'!D145" display="even" xr:uid="{23FDB51A-08E1-4E93-836C-5345DE7855A9}"/>
    <hyperlink ref="H90" location="'Apr2025 Inventory'!D145" display="even" xr:uid="{E5D3B8C5-8D9C-46FA-B35A-6514280EF4EF}"/>
    <hyperlink ref="I90" location="'May2025 Inventory'!D145" display="even" xr:uid="{EC021E4B-DC17-4AA9-91B8-0A80F9A73A53}"/>
    <hyperlink ref="J90" location="'Jun2025 Inventory'!D145" display="even" xr:uid="{2BD85CDD-65F8-4C72-A4E7-87150AAB7017}"/>
    <hyperlink ref="K90" location="'Jul2025 Inventory'!D145" display="even" xr:uid="{E3027FAC-87BD-431D-BE30-E38AD442A202}"/>
    <hyperlink ref="L90" location="'Aug2025 Inventory'!D145" display="even" xr:uid="{F1FB81D1-947C-4FE0-8075-DD045AB2EBD0}"/>
    <hyperlink ref="M90" location="'Sep2025 Inventory'!D145" display="even" xr:uid="{844F985D-B2B6-4D3B-96D0-9E7D86C5D5C9}"/>
    <hyperlink ref="E94" location="'Jan2025 Inventory'!D34" display="even" xr:uid="{C2CE415D-C28D-4114-A0AA-A10D4D265788}"/>
    <hyperlink ref="F94:M94" location="'Jan2025 Inventory'!D34" display="even" xr:uid="{81B24FF6-4E9E-4FBE-B80A-B061CD1E0006}"/>
    <hyperlink ref="F94" location="'Feb2025 Inventory'!D34" display="even" xr:uid="{D3C0B7E8-599C-4A09-BB33-5E5C0B6D6582}"/>
    <hyperlink ref="G94" location="'Mar2025 Inventory'!D34" display="even" xr:uid="{CB55ECCC-C761-4F60-A01D-D52B6DFD2D13}"/>
    <hyperlink ref="H94" location="'Apr2025 Inventory'!D34" display="even" xr:uid="{AF90A4EA-E592-4A72-A69C-907198241951}"/>
    <hyperlink ref="I94" location="'May2025 Inventory'!D34" display="even" xr:uid="{F60FA131-3893-4D23-978E-1EA4E830D04A}"/>
    <hyperlink ref="J94" location="'Jun2025 Inventory'!D34" display="even" xr:uid="{46EDCA7A-B363-4B94-8313-E0EBC59DDD58}"/>
    <hyperlink ref="K94" location="'Jul2025 Inventory'!D34" display="even" xr:uid="{3219874E-1266-492C-9E66-CBE062DF4C59}"/>
    <hyperlink ref="L94" location="'Aug2025 Inventory'!D34" display="even" xr:uid="{63E6DD2E-F1CC-4803-B432-5B18279407C6}"/>
    <hyperlink ref="M94" location="'Sep2025 Inventory'!D34" display="even" xr:uid="{BA060C01-A827-4797-BB84-1EE2DFCED9D4}"/>
    <hyperlink ref="E95" location="'Jan2025 Inventory'!D163" display="1 short" xr:uid="{9DB67E40-B5C4-470F-A35E-6D47837407F9}"/>
    <hyperlink ref="F95:M95" location="'Jan2025 Inventory'!D163" display="1 short" xr:uid="{DB35FE0C-3449-4F56-8DD0-FFEE7A510FA2}"/>
    <hyperlink ref="F95" location="'Feb2025 Inventory'!D163" display="1 short" xr:uid="{1990268E-4F8E-4D45-B761-F0BCDCCB34F6}"/>
    <hyperlink ref="G95" location="'Mar2025 Inventory'!D163" display="1 short" xr:uid="{9FE7127B-D695-4C80-9F0B-3294600FFD1E}"/>
    <hyperlink ref="H95" location="'Apr2025 Inventory'!D163" display="1 short" xr:uid="{9E497C68-AAE1-4AC2-BAA3-E62DC4943DAA}"/>
    <hyperlink ref="I95" location="'Mar2025 Inventory'!D163" display="1 short" xr:uid="{1E0EF4F1-A008-4ECE-AC22-AF58BDEAA15C}"/>
    <hyperlink ref="J95" location="'Jun2025 Inventory'!D163" display="1 short" xr:uid="{FD95F50B-2B55-44D4-BD2D-6F11E179990E}"/>
    <hyperlink ref="K95" location="'Jul2025 Inventory'!D163" display="1 short" xr:uid="{D19B3E18-598A-4C58-9430-382EA7B98D83}"/>
    <hyperlink ref="L95" location="'Aug2025 Inventory'!D163" display="1 short" xr:uid="{9EC64DAC-150C-43BF-BDB1-C1CD888DB827}"/>
    <hyperlink ref="M95" location="'Sep2025 Inventory'!D163" display="1 short" xr:uid="{040DEA5A-D04F-4DCE-ABD2-C50A4BD2E8FC}"/>
    <hyperlink ref="E96" location="'Jan2025 Inventory'!D183" display="even" xr:uid="{3D08D4A3-798D-4885-B9DC-88C6912CEB32}"/>
    <hyperlink ref="F96" location="'Feb2025 Inventory'!D183" display="even" xr:uid="{1C351689-AFDA-4D1C-BB40-F072693BDADB}"/>
    <hyperlink ref="G96" location="'Mar2025 Inventory'!D183" display="even" xr:uid="{D5E0BEA9-8474-47AD-B5EB-B6CAF722E20F}"/>
    <hyperlink ref="H96" location="'Apr2025 Inventory'!D183" display="even" xr:uid="{4759B812-C02E-475A-B431-1B725BA3DA72}"/>
    <hyperlink ref="I96" location="'May2025 Inventory'!D183" display="even" xr:uid="{9EB81F64-4F75-45CF-A81F-13B0E1A45C19}"/>
    <hyperlink ref="J96" location="'Jun2025 Inventory'!D183" display="1 short" xr:uid="{E82B6720-0422-4587-AB0D-2635E5F32DFE}"/>
    <hyperlink ref="K96:M96" location="'Jun2025 Inventory'!D183" display="1 short" xr:uid="{F0C43E26-8B45-49B4-B0EA-6923D7222CEC}"/>
    <hyperlink ref="K96" location="'Jul2025 Inventory'!D183" display="1 short" xr:uid="{74116C23-14D3-4E9C-97DC-AB92063B189D}"/>
    <hyperlink ref="L96" location="'Aug2025 Inventory'!D183" display="1 short" xr:uid="{EE64996F-F892-4477-9FC1-7C35D6CE2097}"/>
    <hyperlink ref="M96" location="'Sep2025 Inventory'!D183" display="1 short" xr:uid="{AE441999-C9A4-4108-93C7-64568241867D}"/>
    <hyperlink ref="E100" location="'Jan2025 Inventory'!D144" display="2 cheetah died January 6 and 28, 2025  " xr:uid="{7201250F-A2DE-458F-9781-BC013FC3649E}"/>
    <hyperlink ref="F100" location="'Feb2025 Inventory'!D144" display="Total 13" xr:uid="{2D837FD8-5101-48C2-AC72-F38F23FDF7D5}"/>
    <hyperlink ref="G100:M100" location="'Feb2025 Inventory'!D144" display="Total 13" xr:uid="{7D3E42F6-AFCB-4B6B-892C-35F1937CBDEE}"/>
    <hyperlink ref="H100" location="'Apr2025 Inventory'!D144" display="Total 13" xr:uid="{42EE2814-F4F0-4154-8C53-33A979F7BA83}"/>
    <hyperlink ref="I100" location="'May2025 Inventory'!D144" display="Total 13" xr:uid="{9DBDA2D0-1F8A-4FCE-9CAA-1723F12E6182}"/>
    <hyperlink ref="J100" location="'Jun2025 Inventory'!D144" display="Total 13" xr:uid="{A4F28672-56B4-436B-BB7B-E8908ABF825B}"/>
    <hyperlink ref="K100" location="'Jul2025 Inventory'!D144" display="Total 13" xr:uid="{EBA45314-2114-445F-975E-5DF9CD005387}"/>
    <hyperlink ref="L100" location="'Aug2025 Inventory'!D144" display="Total 13" xr:uid="{BFBD56E7-5FBA-4762-807D-C320A44744B1}"/>
    <hyperlink ref="M100" location="'Sep2025 Inventory'!D144" display="Total 13" xr:uid="{97517A9E-8974-4897-9D26-6836F790E48A}"/>
    <hyperlink ref="E104" location="'Jan2025 Inventory'!D178" display="even" xr:uid="{82576D74-5BA4-43F8-AD85-C6BC48F652D1}"/>
    <hyperlink ref="F104:M104" location="'Jan2025 Inventory'!D178" display="even" xr:uid="{69A4729D-3A97-4D32-BA21-B190D9496BE8}"/>
    <hyperlink ref="F104" location="'Feb2025 Inventory'!D178" display="even" xr:uid="{0EB41AB1-D8C1-4800-BD60-D67854EC7A0A}"/>
    <hyperlink ref="G104" location="'Mar2025 Inventory'!D178" display="even" xr:uid="{2F522611-82AF-4965-ABE3-E212F7F23325}"/>
    <hyperlink ref="H104" location="'Apr2025 Inventory'!D178" display="even" xr:uid="{AA73C5C8-4F57-4896-9669-E8FF14321AEA}"/>
    <hyperlink ref="I104" location="'May2025 Inventory'!D178" display="even" xr:uid="{C153EAC1-9A2E-4267-A8DE-EEB9448B4428}"/>
    <hyperlink ref="J104" location="'Jun2025 Inventory'!D178" display="even" xr:uid="{ABADD922-667D-4EDF-A97B-1866E6FA607F}"/>
    <hyperlink ref="K104" location="'Jul2025 Inventory'!D178" display="even" xr:uid="{311BE7BC-7E68-4580-8372-90668E6E50B7}"/>
    <hyperlink ref="L104" location="'Aug2025 Inventory'!D178" display="even" xr:uid="{A0765CCF-671F-4375-A279-A596DD96193D}"/>
    <hyperlink ref="M104" location="'Sep2025 Inventory'!D178" display="even" xr:uid="{E1D6C840-0D7C-43A0-9EC6-9182A5EA7A7B}"/>
    <hyperlink ref="E108" location="'Jan2025 Inventory'!D150" display="1 short" xr:uid="{5ED75B6E-AB65-4829-834C-41DD67574433}"/>
    <hyperlink ref="F108:M108" location="'Jan2025 Inventory'!D150" display="1 short" xr:uid="{2C7412B3-8E9D-42F8-8EBA-53688EC8C7B3}"/>
    <hyperlink ref="F108" location="'Feb2025 Inventory'!D150" display="1 short" xr:uid="{45CFBD45-243E-4813-BEDD-3387C84E830D}"/>
    <hyperlink ref="G108" location="'Mar2025 Inventory'!D150" display="1 short" xr:uid="{B03DAD89-0531-450F-BCC8-A411CC7D5AA2}"/>
    <hyperlink ref="H108" location="'Apr2025 Inventory'!D150" display="1 short" xr:uid="{0913B949-ED5F-41DB-829E-616D128F7EF1}"/>
    <hyperlink ref="I108" location="'May2025 Inventory'!D150" display="1 short" xr:uid="{57342822-39E8-4C39-BC99-65B6F769D827}"/>
    <hyperlink ref="J108" location="'Jun2025 Inventory'!D150" display="1 short" xr:uid="{9E007DF9-A116-4B97-9D2E-7B6CA0125ACF}"/>
    <hyperlink ref="K108" location="'Jul2025 Inventory'!D150" display="1 short" xr:uid="{6BCAFBE4-3DE5-4692-A13F-E263DA36C512}"/>
    <hyperlink ref="L108" location="'Aug2025 Inventory'!D150" display="1 short" xr:uid="{977A5BA4-FDFE-4C20-A98A-748AF7B6AAFB}"/>
    <hyperlink ref="M108" location="'Sep2025 Inventory'!D150" display="1 short" xr:uid="{66D859D9-A6CF-4E01-8E24-584581F2921F}"/>
    <hyperlink ref="E112" location="'ENCLOSURE '!D64" display="2 short" xr:uid="{7DE7BF4E-2C1E-4CC7-AF60-EAD13C624FBB}"/>
    <hyperlink ref="F112:M112" location="'ENCLOSURE '!D64" display="2 short" xr:uid="{3001EB7C-FCB6-4036-A039-D3ED9D46A41A}"/>
    <hyperlink ref="F112" location="'Feb2025 Inventory'!D64" display="2 short" xr:uid="{92701F82-4858-4C5E-920C-B554255D898D}"/>
    <hyperlink ref="G112" location="'Mar2025 Inventory'!D64" display="2 short" xr:uid="{2C065C65-692E-464E-BB2D-1725E90F63FA}"/>
    <hyperlink ref="H112" location="'Apr2025 Inventory'!D64" display="2 short" xr:uid="{7F771F8D-083C-4B1E-B933-A017DA8EA8A8}"/>
    <hyperlink ref="I112" location="'May2025 Inventory'!D64" display="2 short" xr:uid="{7C144C62-6AC5-4D71-9177-13A77F68F226}"/>
    <hyperlink ref="J112" location="'Jun2025 Inventory'!D64" display="2 short" xr:uid="{07F4ED29-1372-40F8-95F2-7D71CB56FAA3}"/>
    <hyperlink ref="K112" location="'Jul2025 Inventory'!D64" display="2 short" xr:uid="{62AC0A62-202B-41EC-B7FF-534190EC821B}"/>
    <hyperlink ref="L112" location="'Aug2025 Inventory'!D64" display="2 short" xr:uid="{13C77183-97F1-4112-90F0-55A61E80CFA0}"/>
    <hyperlink ref="M112" location="'Sep2025 Inventory'!D64" display="2 short" xr:uid="{2BE06882-40E9-4CED-A512-ED4427E32488}"/>
    <hyperlink ref="E113" location="'Jan2025 Inventory'!D167" display="3 surplus" xr:uid="{E40C6EA9-59B5-4F82-A21A-041A3DC96E3C}"/>
    <hyperlink ref="F113:M113" location="'Jan2025 Inventory'!D167" display="3 surplus" xr:uid="{65E7D777-E816-4B25-9491-24824AE89F47}"/>
    <hyperlink ref="G113" location="'Feb2025 Inventory'!D167" display="3 surplus" xr:uid="{2BEABB55-A5B1-4070-9836-0AA1FD208B52}"/>
    <hyperlink ref="H113" location="'Apr2025 Inventory'!D167" display="3 surplus" xr:uid="{35C24AB3-CF4D-4D5B-A3D4-8558443DF6BB}"/>
    <hyperlink ref="I113" location="'May2025 Inventory'!D167" display="3 surplus" xr:uid="{B004FADB-16F5-4C06-8615-A8C982939381}"/>
    <hyperlink ref="J113" location="'Jun2025 Inventory'!D167" display="3 surplus" xr:uid="{FB7E99E9-2076-449E-96F8-AA39483F88B6}"/>
    <hyperlink ref="K113" location="'Jul2025 Inventory'!D167" display="3 surplus" xr:uid="{3CEC1847-7F45-4BE5-A63B-58B9190F62FE}"/>
    <hyperlink ref="L113" location="'Aug2025 Inventory'!D167" display="3 surplus" xr:uid="{718DE328-DD4D-4F13-9736-929581904A77}"/>
    <hyperlink ref="M113" location="'Sep2025 Inventory'!D167" display="3 surplus" xr:uid="{0184F122-98F2-44DE-943B-8C63A9EE3B4F}"/>
    <hyperlink ref="E117" location="'Jan2025 Inventory'!D85" display="3 short" xr:uid="{7A4FEE32-2CB2-4D02-8C3E-88651F545CA8}"/>
    <hyperlink ref="F117:H117" location="'Jan2025 Inventory'!D85" display="3 short" xr:uid="{A487B7B4-138B-478F-8CA1-A94EBC0044FB}"/>
    <hyperlink ref="F117" location="'Feb2025 Inventory'!D85" display="3 short" xr:uid="{9A3FA85F-1126-4FB8-B73B-1B788CAB9273}"/>
    <hyperlink ref="G117" location="'Mar2025 Inventory'!D85" display="3 short" xr:uid="{814793F7-6FB7-4B2A-BC68-D2D945AC976F}"/>
    <hyperlink ref="H117" location="'Apr2025 Inventory'!D85" display="3 short" xr:uid="{0B65A889-E7A5-4AAB-84CC-BA8FE098D695}"/>
    <hyperlink ref="I117" location="'May2025 Inventory'!D85" display="3 from NCW May 8, 2025" xr:uid="{5BA8FF4D-DF00-434E-82E6-CBFE65BFB2C0}"/>
    <hyperlink ref="J117" location="'Jun2025 Inventory'!D85" display="even" xr:uid="{2EA6BF30-1C62-4036-8557-E5053351E843}"/>
    <hyperlink ref="K117:M117" location="'Jun2025 Inventory'!D85" display="even" xr:uid="{20CEA24C-CDE0-4463-8DA3-3ED37FFEEE30}"/>
    <hyperlink ref="K117" location="'Jul2025 Inventory'!D85" display="even" xr:uid="{B25348B9-B405-47DD-BD62-9E6B33A8D294}"/>
    <hyperlink ref="L117" location="'Aug2025 Inventory'!D85" display="even" xr:uid="{D128B1AF-959C-49B8-95DC-818C5B2471DE}"/>
    <hyperlink ref="M117" location="'Sep2025 Inventory'!D85" display="even" xr:uid="{22A44D5F-1D93-43C1-A751-C9484958B1E1}"/>
    <hyperlink ref="E122" location="'Jan2025 Inventory'!D46" display="6 short" xr:uid="{2DD9AB60-8B4F-4398-A3AE-D4E8D9FC8122}"/>
    <hyperlink ref="F122:M122" location="'Jan2025 Inventory'!D46" display="6 short" xr:uid="{B02B401B-5C56-46C9-BE3A-B45B6A7FE8CB}"/>
    <hyperlink ref="F122" location="'Feb2025 Inventory'!D46" display="6 short" xr:uid="{D1387221-C5E7-4FDD-94F9-7904814D681A}"/>
    <hyperlink ref="G122" location="'Mar2025 Inventory'!D46" display="6 short" xr:uid="{6F75BEA2-7B18-4F52-87B9-480EF70055DD}"/>
    <hyperlink ref="H122" location="'Apr2025 Inventory'!D46" display="6 short" xr:uid="{9F94BA61-C7D1-4D7A-8E0E-78A0C1BF00C2}"/>
    <hyperlink ref="I122" location="'May2025 Inventory'!D46" display="6 short" xr:uid="{F1024EDC-6C03-463A-94EA-8388B10C1070}"/>
    <hyperlink ref="J122" location="'Jun2025 Inventory'!D46" display="6 short" xr:uid="{ECBEF16E-2936-4813-90B4-D3522AA7B72B}"/>
    <hyperlink ref="K122" location="'Jul2025 Inventory'!D46" display="6 short" xr:uid="{E538F29C-3078-4CD1-B94D-C6B6B698E7CD}"/>
    <hyperlink ref="L122" location="'Aug2025 Inventory'!D46" display="6 short" xr:uid="{BDBB6680-3F5F-4B55-91FA-4832D4A0A571}"/>
    <hyperlink ref="M122" location="'Sep2025 Inventory'!D46" display="6 short" xr:uid="{69DEAFCD-CB71-44EA-93E4-222A8D52D5F3}"/>
    <hyperlink ref="E123" location="'Jan2025 Inventory'!D29" display="6 short" xr:uid="{10350D74-93F6-4252-AF94-C5FDDDB5CD58}"/>
    <hyperlink ref="F123:M123" location="'Jan2025 Inventory'!D29" display="6 short" xr:uid="{ED74CDEE-3A0B-4FAA-A4BA-D0D1394803A6}"/>
    <hyperlink ref="F123" location="'Feb2025 Inventory'!D29" display="6 short" xr:uid="{D1ABBFDD-0DC2-4DAD-B5FE-895BD9DBA82E}"/>
    <hyperlink ref="G123" location="'Mar2025 Inventory'!D29" display="6 short" xr:uid="{58E0FC0E-C3CC-4414-B344-80DC4819FAD7}"/>
    <hyperlink ref="H123" location="'Apr2025 Inventory'!D29" display="5 short" xr:uid="{68F45295-5B9C-42F0-8F90-D3A5C03BDD15}"/>
    <hyperlink ref="I123" location="'May2025 Inventory'!D29" display="5 short" xr:uid="{4BE7E8B3-5AA0-4DEA-B859-198AC7372548}"/>
    <hyperlink ref="J123" location="'Jun2025 Inventory'!D29" display="6 short" xr:uid="{A0C149C2-E498-481D-A666-2D0CD4BE864D}"/>
    <hyperlink ref="K123" location="'Jul2025 Inventory'!D29" display="5 short" xr:uid="{E8D98D59-8346-4D2F-BBB9-382650DDFD5C}"/>
    <hyperlink ref="L123" location="'Aug2025 Inventory'!D29" display="4 short" xr:uid="{7B4A9A20-CCF3-428E-B636-3C7B748D1307}"/>
    <hyperlink ref="M123" location="'Sep2025 Inventory'!D29" display="6 short" xr:uid="{F3D6EC58-90EC-4B57-85BB-80ED936DA268}"/>
    <hyperlink ref="E124" location="'Jan2025 Inventory'!D36" display="1 surplus" xr:uid="{07E8DF7A-276F-4A28-B869-A07534F46689}"/>
    <hyperlink ref="F124:M124" location="'Jan2025 Inventory'!D36" display="1 surplus" xr:uid="{81FFB171-139B-41BF-B985-002308B03A76}"/>
    <hyperlink ref="F124" location="'Feb2025 Inventory'!D36" display="1 surplus" xr:uid="{0020EB26-5987-4548-8527-F54684103192}"/>
    <hyperlink ref="G124" location="'Mar2025 Inventory'!D36" display="1 surplus" xr:uid="{6D1B4F57-E118-45AB-9BA3-78E982A18E97}"/>
    <hyperlink ref="H124" location="'Apr2025 Inventory'!D36" display="1 surplus" xr:uid="{042CD96C-AD5E-4D50-A5B9-03D9E95E1A30}"/>
    <hyperlink ref="I124" location="'May2025 Inventory'!D36" display="1 surplus" xr:uid="{9382149C-A62B-4175-83F3-B416057F3AB1}"/>
    <hyperlink ref="J124" location="'Jul2025 Inventory'!D36" display="1 surplus" xr:uid="{AA02D596-354B-46FC-A40B-F1BDE2B82A20}"/>
    <hyperlink ref="K124" location="'Jul2025 Inventory'!D36" display="1 surplus" xr:uid="{B6FB7935-4287-4988-BB17-1A66DF900582}"/>
    <hyperlink ref="L124" location="'Aug2025 Inventory'!D36" display="1 surplus" xr:uid="{B3E979E0-D3BF-4AD8-B69D-9324CA716DAA}"/>
    <hyperlink ref="M124" location="'Sep2025 Inventory'!D36" display="1 surplus" xr:uid="{AF5829A8-7482-40D7-BF72-F5BDE7F7C0A0}"/>
    <hyperlink ref="E128" location="'Jan2025 Inventory'!D45" display="2 short" xr:uid="{2ECBCF21-F712-4FE1-A6FA-7E8D9E07925D}"/>
    <hyperlink ref="F128:M128" location="'Jan2025 Inventory'!D45" display="2 short" xr:uid="{A488938A-545F-4B35-A80C-4CBC1E271FAC}"/>
    <hyperlink ref="F128" location="'Feb2025 Inventory'!D45" display="2 short" xr:uid="{C3F68A73-C864-4E78-A5E5-5C4583F5064C}"/>
    <hyperlink ref="G128" location="'Mar2025 Inventory'!D45" display="2 short" xr:uid="{53DE9D6A-68A1-49E0-BCBA-D65F42EF6E09}"/>
    <hyperlink ref="H128" location="'Apr2025 Inventory'!D45" display="2 short" xr:uid="{81C2F5BF-7FF4-42FB-B40B-A273228989D7}"/>
    <hyperlink ref="I128" location="'May2025 Inventory'!D45" display="2 short" xr:uid="{2F039AE7-F20E-43B0-B3C9-0D810E48FBA9}"/>
    <hyperlink ref="J128" location="'Jun2025 Inventory'!D45" display="2 short" xr:uid="{3FF0AEAF-DC5D-448E-8144-F972A557BA3B}"/>
    <hyperlink ref="K128" location="'Jul2025 Inventory'!D45" display="2 short" xr:uid="{74D0A85F-BB6B-4D34-95F5-0C01E89CC1A2}"/>
    <hyperlink ref="L128" location="'Aug2025 Inventory'!D45" display="2 short" xr:uid="{DBED785E-E551-4145-835E-E3DF0271836E}"/>
    <hyperlink ref="M128" location="'Sep2025 Inventory'!D45" display="2 short" xr:uid="{BD0885E9-932C-4159-A24B-239E1BFF0EBD}"/>
    <hyperlink ref="E129" location="'Jan2025 Inventory'!D28" display="even" xr:uid="{7EEE49BE-8DBE-405F-B86B-3B7D4044BB6A}"/>
    <hyperlink ref="F129:M129" location="'Jan2025 Inventory'!D28" display="even" xr:uid="{4DD810F0-F4D6-4D72-BFEC-890A1AD66C5F}"/>
    <hyperlink ref="F129" location="'Feb2025 Inventory'!D28" display="even" xr:uid="{2A4B330A-C8FD-46DA-BDDC-97FAB159E68F}"/>
    <hyperlink ref="G129" location="'Mar2025 Inventory'!D28" display="even" xr:uid="{4209E1C7-60E6-4961-9474-A3F792C0355C}"/>
    <hyperlink ref="H129" location="'Apr2025 Inventory'!D28" display="even" xr:uid="{1DDE3A53-1637-4A57-9DFA-0DF5178C11F2}"/>
    <hyperlink ref="I129" location="'May2025 Inventory'!D28" display="even" xr:uid="{6E8E3517-AA13-49C2-B3B6-59FC5F59513E}"/>
    <hyperlink ref="J129" location="'Jun2025 Inventory'!D28" display="even" xr:uid="{F411F8C1-68EA-4BD6-978D-CFAAC6213979}"/>
    <hyperlink ref="K129" location="'Jul2025 Inventory'!D28" display="even" xr:uid="{2ED56DC1-E421-4A46-8239-4E5734403322}"/>
    <hyperlink ref="L129" location="'Aug2025 Inventory'!D28" display="even" xr:uid="{21BBE64A-45D2-4D32-AEF3-F471CDAE7862}"/>
    <hyperlink ref="M129" location="'Sep2025 Inventory'!D28" display="even" xr:uid="{D0DD893A-8FDE-4892-B0C8-76147D83C100}"/>
    <hyperlink ref="E130" location="'Jan2025 Inventory'!D31" display="8 short" xr:uid="{E8E90036-DB46-45C4-9F8B-070D0AB1D348}"/>
    <hyperlink ref="F130:M130" location="'Jan2025 Inventory'!D31" display="8 short" xr:uid="{AC093330-B5CF-4DEB-A8BB-DF1D4997FA54}"/>
    <hyperlink ref="F130" location="'Feb2025 Inventory'!D31" display="8 short" xr:uid="{FDA2A351-5321-496A-991F-182E7568580D}"/>
    <hyperlink ref="G130" location="'Mar2025 Inventory'!D31" display="8 short" xr:uid="{0DDE45A0-2C4E-4592-A0E5-FE98580AC5B1}"/>
    <hyperlink ref="H130" location="'Apr2025 Inventory'!D31" display="8 short" xr:uid="{07292EE5-AE3C-41B5-ADFE-6B4D022114B8}"/>
    <hyperlink ref="I130" location="'May2025 Inventory'!D31" display="8 short" xr:uid="{9AE7DD8A-3A27-456D-A034-69E9A399DFC9}"/>
    <hyperlink ref="J130" location="'Jun2025 Inventory'!D31" display="8 short" xr:uid="{7F87D1F7-9157-4A70-91D7-01F4738462D9}"/>
    <hyperlink ref="K130" location="'Jul2025 Inventory'!D31" display="8 short" xr:uid="{EB3A5683-C43F-4B38-877D-4D3C6996EB7D}"/>
    <hyperlink ref="L130" location="'Aug2025 Inventory'!D31" display="8 short" xr:uid="{067F8D21-73C1-4FD5-A8E7-573C9D4BB9B2}"/>
    <hyperlink ref="M130" location="'Sep2025 Inventory'!D31" display="8 short" xr:uid="{CFF2F08D-88C6-45C1-A387-29A1455605DF}"/>
    <hyperlink ref="E135" location="'Jan2025 Inventory'!D173" display="even" xr:uid="{50C050E7-516B-45A6-9A66-2FA9CE41D404}"/>
    <hyperlink ref="F135:M135" location="'Jan2025 Inventory'!D173" display="even" xr:uid="{2FB0D0C7-2F0B-4339-A9EF-0BBA3185A793}"/>
    <hyperlink ref="F135" location="'Feb2025 Inventory'!D173" display="even" xr:uid="{0A8F66FC-DE36-43C7-9103-FF4D2915533D}"/>
    <hyperlink ref="G135" location="'Mar2025 Inventory'!D173" display="even" xr:uid="{283703AE-4446-4B25-AD9C-B225010F487F}"/>
    <hyperlink ref="H135" location="'Apr2025 Inventory'!D173" display="even" xr:uid="{A471336F-B8A5-4520-A06A-6FBBA0D591CC}"/>
    <hyperlink ref="I135" location="'May2025 Inventory'!D173" display="even" xr:uid="{76B6A0B3-E0A1-4485-B75A-C35F51F95BFD}"/>
    <hyperlink ref="J135" location="'Jun2025 Inventory'!D173" display="even" xr:uid="{EB02A552-6553-4A95-B956-922C35E2E757}"/>
    <hyperlink ref="K135" location="'Jul2025 Inventory'!D173" display="even" xr:uid="{08CCA031-7C42-4AFA-B47A-C1B862F4B080}"/>
    <hyperlink ref="L135" location="'Aug2025 Inventory'!D173" display="even" xr:uid="{CD55318A-9E80-4746-8CF5-3947F578F927}"/>
    <hyperlink ref="M135" location="'Sep2025 Inventory'!D173" display="even" xr:uid="{F6D0834F-16C1-424B-B6BD-78399D0D9738}"/>
    <hyperlink ref="E136" location="'Jan2025 Inventory'!D21" display="3 surplus" xr:uid="{45DB1864-34E1-4BF9-9549-23DD49589CC3}"/>
    <hyperlink ref="F136:M136" location="'Jan2025 Inventory'!D21" display="3 surplus" xr:uid="{5D799306-2314-47B4-857E-A5002A847AB2}"/>
    <hyperlink ref="F136" location="'Feb2025 Inventory'!D21" display="3 surplus" xr:uid="{45DEA44F-0ED2-4887-9CB9-D7BA4754478A}"/>
    <hyperlink ref="G136" location="'Mar2025 Inventory'!D21" display="3 surplus" xr:uid="{6A94183B-AAD4-40CF-A05D-58868A351B3E}"/>
    <hyperlink ref="H136" location="'Apr2025 Inventory'!D21" display="3 surplus" xr:uid="{CAAA9BA4-68E2-47EB-8473-AC4F5163245C}"/>
    <hyperlink ref="I136" location="'May2025 Inventory'!D21" display="3 surplus" xr:uid="{95781FB5-6F95-411C-BEAE-ED5461D2AA1E}"/>
    <hyperlink ref="J136" location="'Jun2025 Inventory'!D21" display="3 surplus" xr:uid="{0D90DAD6-ED0B-4E8A-87B0-0E56B71F5F52}"/>
    <hyperlink ref="K136" location="'Jul2025 Inventory'!D21" display="3 surplus" xr:uid="{31595A97-A305-4D15-9C31-1D2F636A0AE6}"/>
    <hyperlink ref="L136" location="'Aug2025 Inventory'!D21" display="3 surplus" xr:uid="{A40472B9-1B0D-4FCC-A274-AF3CDA429D58}"/>
    <hyperlink ref="M136" location="'Sep2025 Inventory'!D21" display="3 surplus" xr:uid="{38776301-4F03-4DB4-8419-D7D156447AB7}"/>
    <hyperlink ref="E137" location="'Jan2025 Inventory'!D20" display="2 short" xr:uid="{5F8D8D0D-1ECD-4D76-8458-8B1FC550B936}"/>
    <hyperlink ref="F137" location="'Feb2025 Inventory'!D20" display="2 short" xr:uid="{33361636-C103-4134-9A01-70236224F4B1}"/>
    <hyperlink ref="G137" location="'Mar2025 Inventory'!D20" display="2 short" xr:uid="{65D6C120-26AD-4FE1-BA5E-2F84122E85CF}"/>
    <hyperlink ref="H137" location="'Apr2025 Inventory'!D20" display="2 surplus" xr:uid="{65837556-10BD-4C10-8357-D714B82974F5}"/>
    <hyperlink ref="I137:M137" location="'Apr2025 Inventory'!D20" display="2 surplus" xr:uid="{57F3D4EB-5EC8-4628-98FA-B5F27E966858}"/>
    <hyperlink ref="I137" location="'May2025 Inventory'!D20" display="2 surplus" xr:uid="{AD0499FC-18A6-4364-A572-7DCD4171312A}"/>
    <hyperlink ref="J137" location="'Jun2025 Inventory'!D20" display="2 surplus" xr:uid="{283D2FA7-9CA8-4202-851D-3E9DD50B6749}"/>
    <hyperlink ref="K137" location="'Jul2025 Inventory'!D20" display="2 surplus" xr:uid="{021D1DE4-88D2-452C-BE46-EA90A09CAC2C}"/>
    <hyperlink ref="L137" location="'Aug2025 Inventory'!D20" display="2 surplus" xr:uid="{7710AEC5-A9E9-4DF7-A071-39ABCF0E04DC}"/>
    <hyperlink ref="M137" location="'Sep2025 Inventory'!D20" display="2 surplus" xr:uid="{AFC42A47-E50B-4079-9A74-90DBE9EA4236}"/>
    <hyperlink ref="E138" location="'Jan2025 Inventory'!D43" display="even" xr:uid="{2E7BD5F2-FDA1-450C-B2B7-32B646A86B2E}"/>
    <hyperlink ref="F138" location="'Feb2025 Inventory'!D43" display="even" xr:uid="{35ACB4C1-6947-44BF-B493-5FA39BFAEA8C}"/>
    <hyperlink ref="G138" location="'Mar2025 Inventory'!D43" display="even" xr:uid="{654F937F-B6D7-43CB-A8FD-F2F954FA7B97}"/>
    <hyperlink ref="H138" location="'Apr2025 Inventory'!D43" display="even" xr:uid="{C865F260-C89D-4DDF-BE6B-B3E86FC706B5}"/>
    <hyperlink ref="I138" location="'May2025 Inventory'!D43" display="1 short" xr:uid="{F5B58E78-5C4F-4D8D-8AF9-35BFE6282F9C}"/>
    <hyperlink ref="J138" location="'Jun2025 Inventory'!D43" display="1 surplus" xr:uid="{B0FCEDEA-5C1D-47E6-98F7-A2ECAA737C28}"/>
    <hyperlink ref="K138:M138" location="'Jun2025 Inventory'!D43" display="1 surplus" xr:uid="{96C2ECFE-D78A-4E10-8F6C-44EEAE1CA1BB}"/>
    <hyperlink ref="K138" location="'Jul2025 Inventory'!D43" display="1 surplus" xr:uid="{0D18EA97-0F97-4630-AA78-CD6217FEBB6C}"/>
    <hyperlink ref="L138" location="'Aug2025 Inventory'!D43" display="1 surplus" xr:uid="{DBA237AF-41D0-498C-9CF4-A8D976B750E2}"/>
    <hyperlink ref="M138" location="'Sep2025 Inventory'!D43" display="1 surplus" xr:uid="{3F548AA9-18A5-472E-8633-9FC85457C840}"/>
    <hyperlink ref="E139" location="'Jan2025 Inventory'!D205" display="2 surplus" xr:uid="{5EE731C7-48A9-4DB1-A7D5-8931E5FD7D44}"/>
    <hyperlink ref="F139:M139" location="'Jan2025 Inventory'!D205" display="2 surplus" xr:uid="{E4D2D6B5-6001-423B-B310-302ED0DD2BB3}"/>
    <hyperlink ref="F139" location="'Feb2025 Inventory'!D205" display="2 surplus" xr:uid="{2E2A84BA-2819-45DE-A4B8-C0ADA1A249E4}"/>
    <hyperlink ref="G139" location="'Mar2025 Inventory'!D205" display="2 surplus" xr:uid="{12FFCE3B-A15B-4550-AF8F-E14BB0A43E20}"/>
    <hyperlink ref="H139" location="'Apr2025 Inventory'!D205" display="2 surplus" xr:uid="{D0E7ACC5-8C61-4C6F-BB45-0B5F699F9559}"/>
    <hyperlink ref="I139" location="'May2025 Inventory'!D205" display="2 surplus" xr:uid="{1C528D5E-DB9D-4CC3-B653-C7F5BC98C50D}"/>
    <hyperlink ref="J139" location="'Jun2025 Inventory'!D205" display="2 surplus" xr:uid="{A4642D16-B92B-412C-8FC8-A5D5698C8D54}"/>
    <hyperlink ref="K139" location="'Jul2025 Inventory'!D205" display="2 surplus" xr:uid="{C2B71782-7F26-43E9-936B-B80C3B7C8F38}"/>
    <hyperlink ref="L139" location="'Aug2025 Inventory'!D205" display="2 surplus" xr:uid="{3D9B819A-4FFA-4988-87B4-96C6DE4DA7AC}"/>
    <hyperlink ref="M139" location="'Sep2025 Inventory'!D205" display="2 surplus" xr:uid="{AB2C192F-D4D6-4AF5-9635-A31F02882D9F}"/>
    <hyperlink ref="E140" location="'Jan2025 Inventory'!D62" display="even" xr:uid="{A44BC7DC-722D-433E-9F7C-97D0EBE221A6}"/>
    <hyperlink ref="F140:M140" location="'Jan2025 Inventory'!D62" display="even" xr:uid="{B2376E14-26BA-4248-8080-4B433BE70C24}"/>
    <hyperlink ref="F140" location="'Feb2025 Inventory'!D62" display="even" xr:uid="{160E9CA0-555E-47B5-A353-8D0E05A3A112}"/>
    <hyperlink ref="G140" location="'Mar2025 Inventory'!D62" display="even" xr:uid="{B88D3568-8887-471D-A218-ED202281B444}"/>
    <hyperlink ref="H140" location="'Apr2025 Inventory'!D62" display="even" xr:uid="{80282BE0-C259-457F-85A7-061B5772ECB9}"/>
    <hyperlink ref="I140" location="'May2025 Inventory'!D62" display="even" xr:uid="{9C2D9359-D8ED-4C50-B64C-9456438A8708}"/>
    <hyperlink ref="J140" location="'Jun2025 Inventory'!D62" display="even" xr:uid="{2E9B8F1C-270E-47A1-A718-61A8F0F69934}"/>
    <hyperlink ref="K140" location="'Jul2025 Inventory'!D62" display="even" xr:uid="{0C711197-8290-4EFE-A6AC-3850CC0DB2CC}"/>
    <hyperlink ref="L140" location="'Jul2025 Inventory'!D62" display="even" xr:uid="{C7462DEC-254D-48BD-BC56-D709E7C80DCA}"/>
    <hyperlink ref="M140" location="'Sep2025 Inventory'!D62" display="even" xr:uid="{24F78D95-BB44-4112-BA32-09E73CA4E5E0}"/>
    <hyperlink ref="E144" location="'Jan2025 Inventory'!D19" display="6 short" xr:uid="{0667C48B-97D2-4E18-9927-4CE5F84E8F6A}"/>
    <hyperlink ref="F144" location="'Feb2025 Inventory'!D19" display="6 short" xr:uid="{5A46131A-908E-4F4F-9543-FC7B68D1D093}"/>
    <hyperlink ref="G144" location="'Mar2025 Inventory'!D19" display="6 short" xr:uid="{3F2D4EE2-C1C0-4533-B244-0E27A6CA28B0}"/>
    <hyperlink ref="H144" location="'Apr2025 Inventory'!D19" display="6 short" xr:uid="{B0818557-D764-4248-B71B-613F0320C70A}"/>
    <hyperlink ref="I144" location="'May2025 Inventory'!D19" display="6 short" xr:uid="{5CD0991D-07EF-4C6D-88BC-B6297260336D}"/>
    <hyperlink ref="J144" location="'Jun2025 Inventory'!D19" display="4 Birth 27/6/2025 " xr:uid="{DC8D8463-AA63-4F37-B090-AB9E38EA8DA9}"/>
    <hyperlink ref="K144" location="'Jul2025 Inventory'!D19" display="2 surplus" xr:uid="{1E08397B-553B-43CE-99D2-F0A176641CD6}"/>
    <hyperlink ref="L144:M144" location="'Jul2025 Inventory'!D19" display="2 surplus" xr:uid="{8CE7D8FC-2F52-410A-975D-0472457248A1}"/>
    <hyperlink ref="L144" location="'Aug2025 Inventory'!D19" display="2 surplus" xr:uid="{D2BE7790-B020-4DF4-A1F9-19378CB4397C}"/>
    <hyperlink ref="M144" location="'Sep2025 Inventory'!D19" display="2 surplus" xr:uid="{37D4092C-5FA9-44CB-82B9-B54C658CE490}"/>
    <hyperlink ref="E145" location="'Jan2025 Inventory'!D18" display="3 short" xr:uid="{9B3167FE-5FCC-4233-B067-66F5B47F858C}"/>
    <hyperlink ref="F145:M145" location="'Jan2025 Inventory'!D18" display="3 short" xr:uid="{4D38320E-667D-4DE5-8D95-A4B39E80A410}"/>
    <hyperlink ref="F145" location="'Feb2025 Inventory'!D18" display="3 short" xr:uid="{FA2FA653-3F85-49DC-9E35-CF9A5C621832}"/>
    <hyperlink ref="G145" location="'Mar2025 Inventory'!D18" display="3 short" xr:uid="{31C7A306-CACE-41D7-BCC0-E72C3C15A770}"/>
    <hyperlink ref="H145" location="'Apr2025 Inventory'!D18" display="3 short" xr:uid="{CB657B44-21D5-4CD2-942C-4A67BAA491E7}"/>
    <hyperlink ref="I145" location="'May2025 Inventory'!D18" display="3 short" xr:uid="{03DA6687-21EA-4AEF-8FE1-EF6B626898B8}"/>
    <hyperlink ref="J145" location="'Jun2025 Inventory'!D18" display="3 short" xr:uid="{F8C7D4A9-6BAC-4D65-9239-B623E4A5E6FE}"/>
    <hyperlink ref="K145" location="'Jul2025 Inventory'!D18" display="3 short" xr:uid="{B5DD63BA-3076-4AFC-9E57-D1F802D6F626}"/>
    <hyperlink ref="L145" location="'Aug2025 Inventory'!D18" display="3 short" xr:uid="{0BEFFA56-D322-4005-A7DC-50CE6957FACB}"/>
    <hyperlink ref="M145" location="'Sep2025 Inventory'!D18" display="3 short" xr:uid="{B745E8B9-A1FE-4F2A-971A-AECBCD297A73}"/>
    <hyperlink ref="E146" location="'Jan2025 Inventory'!D16" display="2 short" xr:uid="{542DB4C5-B880-4FA5-896F-70C301BC127D}"/>
    <hyperlink ref="F146:M146" location="'Jan2025 Inventory'!D16" display="2 short" xr:uid="{9626C9F4-E669-446C-B2C2-06AD96DD3936}"/>
    <hyperlink ref="F146" location="'Feb2025 Inventory'!D16" display="2 short" xr:uid="{EDEDBCF3-82BF-45A9-AE38-C77AFFC5EBC1}"/>
    <hyperlink ref="G146" location="'Mar2025 Inventory'!D16" display="2 short" xr:uid="{3983E37F-10CA-474E-BF55-38528F548AE1}"/>
    <hyperlink ref="H146" location="'Apr2025 Inventory'!D16" display="2 short" xr:uid="{57F04F54-0E01-4893-9C8C-F2FF979C299D}"/>
    <hyperlink ref="I146" location="'May2025 Inventory'!D16" display="2 short" xr:uid="{E1E15A91-9C15-4621-912D-8A8385669DE9}"/>
    <hyperlink ref="J146" location="'Jun2025 Inventory'!D16" display="2 short" xr:uid="{445D3AFD-B954-495F-BB5A-263032172991}"/>
    <hyperlink ref="K146" location="'Jul2025 Inventory'!D16" display="2 short" xr:uid="{62679B65-3E0F-4831-AAC1-DA93DEA39F0D}"/>
    <hyperlink ref="L146" location="'Aug2025 Inventory'!D16" display="2 short" xr:uid="{9F2ED037-F21D-4EA6-AB7E-9D6DB75B0E2A}"/>
    <hyperlink ref="M146" location="'Sep2025 Inventory'!D16" display="2 short" xr:uid="{29B9C962-D5B6-4C13-8050-4BCF9A0E184E}"/>
    <hyperlink ref="E147" location="'Jan2025 Inventory'!D15" display="1 birth 30.01.2025" xr:uid="{AAC82FA5-090F-4AE6-8D37-8200C9020EBD}"/>
    <hyperlink ref="F147" location="'Feb2025 Inventory'!D15" display="2 surplus" xr:uid="{7958E1F2-50D9-45EB-9291-FF65B8B6437D}"/>
    <hyperlink ref="G147:M147" location="'Feb2025 Inventory'!D15" display="2 surplus" xr:uid="{D96B3AD9-8722-465D-ACE0-1FF546BE0A3F}"/>
    <hyperlink ref="G147" location="'Mar2025 Inventory'!D15" display="2 surplus" xr:uid="{D8782803-8ECF-4B0E-BBB9-DD7E2B108A88}"/>
    <hyperlink ref="H147" location="'Apr2025 Inventory'!D15" display="2 surplus" xr:uid="{32D38E2F-1123-419A-9A57-3AC5F71C6BCB}"/>
    <hyperlink ref="I147" location="'May2025 Inventory'!D15" display="2 surplus" xr:uid="{6D362903-1B8C-48C6-BB84-1E19F1C3CCDC}"/>
    <hyperlink ref="J147" location="'Jun2025 Inventory'!D15" display="2 surplus" xr:uid="{9F79F075-4DFE-4A29-B2C5-8E210E676943}"/>
    <hyperlink ref="K147" location="'Jul2025 Inventory'!D15" display="2 surplus" xr:uid="{711B7925-B1EE-4867-900C-03F0AEA8B06A}"/>
    <hyperlink ref="L147" location="'Aug2025 Inventory'!D15" display="2 surplus" xr:uid="{4763D940-528B-4169-A149-9B3BA4BD6BE1}"/>
    <hyperlink ref="M147" location="'Sep2025 Inventory'!D15" display="2 surplus" xr:uid="{DAFD44B7-7591-48E6-91EE-157F49F03C5D}"/>
    <hyperlink ref="E148" location="'Jan2025 Inventory'!D160" display="2 short" xr:uid="{B6E784B5-B76B-49FD-BDB3-0623AE82DEEC}"/>
    <hyperlink ref="F148:M148" location="'Jan2025 Inventory'!D160" display="2 short" xr:uid="{7627FD2A-68D8-4382-A8D1-8D758EA3C72D}"/>
    <hyperlink ref="F148" location="'Feb2025 Inventory'!D160" display="2 short" xr:uid="{D5FE3CBA-2B4A-47E7-8D08-E6BAB8CAB510}"/>
    <hyperlink ref="G148" location="'Mar2025 Inventory'!D160" display="2 short" xr:uid="{F4FAC1C0-E9A0-43E0-B7EA-805A8753F4BD}"/>
    <hyperlink ref="H148" location="'Apr2025 Inventory'!D160" display="2 short" xr:uid="{36B19D70-5361-4D9D-BCDF-B19D3C1C2F31}"/>
    <hyperlink ref="I148" location="'May2025 Inventory'!D160" display="2 short" xr:uid="{3C26B543-DBAB-47BF-8CB8-F7798EB20EB0}"/>
    <hyperlink ref="J148" location="'Jun2025 Inventory'!D160" display="2 short" xr:uid="{59BCB748-C752-4F6B-B2F1-CEA3AB5834D3}"/>
    <hyperlink ref="K148" location="'Jul2025 Inventory'!D160" display="2 short" xr:uid="{EF8446DA-AA1F-449E-A016-43200C498BC7}"/>
    <hyperlink ref="L148" location="'Aug2025 Inventory'!D160" display="2 short" xr:uid="{9D20A971-29E8-4251-AECB-C27B9C51C284}"/>
    <hyperlink ref="M148" location="'Sep2025 Inventory'!D160" display="2 short" xr:uid="{FD04EBED-1BD4-46B6-AC09-07248282B554}"/>
    <hyperlink ref="E152" location="'Jan2025 Inventory'!D106" display="2 short" xr:uid="{29F74E05-BBB9-4031-847B-8853F3B235BC}"/>
    <hyperlink ref="F152:M152" location="'Jan2025 Inventory'!D106" display="2 short" xr:uid="{F7D88E25-555E-4A2D-A9B5-474CCFBE967C}"/>
    <hyperlink ref="F152" location="'Feb2025 Inventory'!D106" display="2 short" xr:uid="{99002549-47DD-4E1F-A07A-A2915829F270}"/>
    <hyperlink ref="G152" location="'Mar2025 Inventory'!D106" display="2 short" xr:uid="{082ED1E0-7926-44E7-83B9-22F4999EAFEC}"/>
    <hyperlink ref="H152" location="'Apr2025 Inventory'!D106" display="2 short" xr:uid="{63091C26-8413-41A3-92EC-51EDF7849C7E}"/>
    <hyperlink ref="I152" location="'May2025 Inventory'!D106" display="2 short" xr:uid="{1D7DCD38-2DCC-4AD1-A382-198619987F1B}"/>
    <hyperlink ref="J152" location="'Jun2025 Inventory'!D106" display="2 short" xr:uid="{62EA4994-DF0A-4FEC-93E2-A4492EA8917B}"/>
    <hyperlink ref="K152" location="'Jul2025 Inventory'!D106" display="2 short" xr:uid="{52786685-1D02-47F3-80EA-E3FF6CCC8E48}"/>
    <hyperlink ref="L152" location="'Aug2025 Inventory'!D106" display="2 short" xr:uid="{E17E9509-EBD8-464E-B864-453A1C5BCE5C}"/>
    <hyperlink ref="M152" location="'Sep2025 Inventory'!D106" display="2 short" xr:uid="{95561EF0-8AF7-4B76-B708-0266C7029649}"/>
    <hyperlink ref="E153" location="'Jan2025 Inventory'!D166" display="1 short" xr:uid="{1BEE10F6-674E-46CE-89D3-330DE89A2F7A}"/>
    <hyperlink ref="F153:M153" location="'Jan2025 Inventory'!D166" display="1 short" xr:uid="{611C7B71-0FE8-48AC-B802-FC9CB529CDB9}"/>
    <hyperlink ref="F153" location="'Feb2025 Inventory'!D166" display="1 short" xr:uid="{1F09F47E-6224-4CEC-A1FC-3A487520A333}"/>
    <hyperlink ref="G153" location="'Mar2025 Inventory'!D166" display="1 short" xr:uid="{8EE9EB71-0699-4997-8876-6471B9D80EC3}"/>
    <hyperlink ref="H153" location="'Apr2025 Inventory'!D166" display="1 short" xr:uid="{29453389-B26E-45B1-AA93-8A74DEDDA535}"/>
    <hyperlink ref="I153" location="'May2025 Inventory'!D166" display="1 short" xr:uid="{4E64784B-37F6-4CFA-963A-6E2DD6499AC1}"/>
    <hyperlink ref="J153" location="'Jun2025 Inventory'!D166" display="1 short" xr:uid="{5144CEE9-0F7C-4C7C-8EF7-4BC593C8C44D}"/>
    <hyperlink ref="K153" location="'Jul2025 Inventory'!D166" display="1 short" xr:uid="{438229D0-C282-4556-9DD6-0D609CA5DCBB}"/>
    <hyperlink ref="L153" location="'Aug2025 Inventory'!D166" display="1 short" xr:uid="{D0800353-5B08-47C5-8F3C-985338BC4377}"/>
    <hyperlink ref="M153" location="'Sep2025 Inventory'!D166" display="1 short" xr:uid="{F5E535DD-A36A-41FE-BE17-51A9B7B09F5D}"/>
    <hyperlink ref="E154" location="'Jan2025 Inventory'!D109" display="2 short" xr:uid="{0430B584-D039-4EEC-B00B-D88D14416EBC}"/>
    <hyperlink ref="F154:I154" location="'Jan2025 Inventory'!D109" display="2 short" xr:uid="{77BD3C7F-3E9C-4C43-8AF0-09F5E0671D13}"/>
    <hyperlink ref="F154" location="'Feb2025 Inventory'!D109" display="2 short" xr:uid="{E318A562-52B7-416E-B2AB-9DF261D27D16}"/>
    <hyperlink ref="G154" location="'Mar2025 Inventory'!D109" display="2 short" xr:uid="{64A723C8-5F08-4F70-8E50-375A8C2D034D}"/>
    <hyperlink ref="H154" location="'Apr2025 Inventory'!D109" display="2 short" xr:uid="{9CFFCC30-8504-44B2-8C05-B6EDE8462422}"/>
    <hyperlink ref="I154" location="'May2025 Inventory'!D109" display="even" xr:uid="{9A444871-776A-419C-9BF3-44A33DA110BC}"/>
    <hyperlink ref="J154" location="'Jun2025 Inventory'!D109" display="2 surplus" xr:uid="{EDEFD8B3-AA17-4644-A464-D110F8A80597}"/>
    <hyperlink ref="K154:M154" location="'Jun2025 Inventory'!D109" display="2 surplus" xr:uid="{907C0AB4-85C8-44F1-A204-F1901BB90DFE}"/>
    <hyperlink ref="K154" location="'Jul2025 Inventory'!D109" display="2 surplus" xr:uid="{59CBF1BB-DCF2-4586-A13F-6A0AEF681561}"/>
    <hyperlink ref="L154" location="'Aug2025 Inventory'!D109" display="2 surplus" xr:uid="{02D26ED1-B837-44FE-9E8C-32A7786682AF}"/>
    <hyperlink ref="M154" location="'Sep2025 Inventory'!D109" display="2 surplus" xr:uid="{6BE43F18-A6B2-4F70-8123-ED3D2DA2A020}"/>
    <hyperlink ref="E155" location="'Jan2025 Inventory'!D204" display="even" xr:uid="{93D80A18-CE57-4A67-A298-9591847B654A}"/>
    <hyperlink ref="F155:H155" location="'Jan2025 Inventory'!D204" display="even" xr:uid="{258E37FF-A6DD-44CD-8FFF-76C03F9A5ABF}"/>
    <hyperlink ref="I155" location="'May2025 Inventory'!D204" display="1 short" xr:uid="{DEAC302A-B2F0-49C8-85C2-564C12B426B4}"/>
    <hyperlink ref="F155" location="'Feb2025 Inventory'!D204" display="even" xr:uid="{FF943DBD-2CFE-46C7-848B-C611FA51F930}"/>
    <hyperlink ref="G155" location="'Mar2025 Inventory'!D204" display="even" xr:uid="{6E09CB00-5E53-4C5D-A113-21189EDE7F92}"/>
    <hyperlink ref="H155" location="'Apr2025 Inventory'!D204" display="even" xr:uid="{7EF2F405-95D0-4FCB-ABD5-A9D5ADEE201E}"/>
    <hyperlink ref="J155:M155" location="'May2025 Inventory'!D204" display="1 short" xr:uid="{FE1F3C25-E759-4629-9BEA-A85965A13E5A}"/>
    <hyperlink ref="J155" location="'Jun2025 Inventory'!D204" display="1 short" xr:uid="{5F92965E-D359-428C-8A14-755814872E49}"/>
    <hyperlink ref="K155" location="'Jul2025 Inventory'!D204" display="1 short" xr:uid="{8F5EDEFF-C215-4F86-BDCC-CE0F37BCDBD9}"/>
    <hyperlink ref="L155" location="'Aug2025 Inventory'!D204" display="1 short" xr:uid="{D03BCA4D-B69B-4FE0-96F3-422D8EC64FDA}"/>
    <hyperlink ref="M155" location="'Sep2025 Inventory'!D204" display="1 short" xr:uid="{B5B65903-3C53-492C-8232-2405A6BC301A}"/>
    <hyperlink ref="E156" location="'Jan2025 Inventory'!D165" display="1 short" xr:uid="{9C2B486B-B2C0-4D47-B7F3-852ACD9D9104}"/>
    <hyperlink ref="F156:M156" location="'Jan2025 Inventory'!D165" display="1 short" xr:uid="{F976AECB-7343-40DC-B71E-05157F8A36D6}"/>
    <hyperlink ref="F156" location="'Feb2025 Inventory'!D165" display="1 short" xr:uid="{8CE0DAD4-0489-437F-B9E1-283F355A6B76}"/>
    <hyperlink ref="G156" location="'Mar2025 Inventory'!D165" display="1 short" xr:uid="{5FF1BBCA-5577-4C58-8407-62DFE912894B}"/>
    <hyperlink ref="H156" location="'Apr2025 Inventory'!D165" display="1 short" xr:uid="{5EFF6846-C1E8-4013-9800-D8A8554C6285}"/>
    <hyperlink ref="I156" location="'May2025 Inventory'!D165" display="1 short" xr:uid="{44279D4C-FA21-40AB-BCBE-936EA0D02896}"/>
    <hyperlink ref="J156" location="'Jun2025 Inventory'!D165" display="1 short" xr:uid="{BFA85CCC-42A1-4D06-B089-B2240C2D6F21}"/>
    <hyperlink ref="K156" location="'Jul2025 Inventory'!D165" display="1 short" xr:uid="{A5BBE0DC-BEED-4CE9-A294-A389073C309A}"/>
    <hyperlink ref="L156" location="'Aug2025 Inventory'!D165" display="1 short" xr:uid="{43A16A23-9AA8-4CC1-8BB2-32EC7EE75E9B}"/>
    <hyperlink ref="M156" location="'Sep2025 Inventory'!D165" display="1 short" xr:uid="{47C73D5F-AD0F-456C-8BBD-1712D367031E}"/>
    <hyperlink ref="E160" location="'Jan2025 Inventory'!D81" display="even" xr:uid="{54B425C5-550A-4E61-AFDF-9AD5A6FC1E2F}"/>
    <hyperlink ref="F160" location="'Feb2025 Inventory'!D81" display="even" xr:uid="{F45FF5F1-E30B-4B68-9A5A-D58812CFA698}"/>
    <hyperlink ref="G160" location="'Mar2025 Inventory'!D81" display="even" xr:uid="{C2EB91E5-301C-448D-B2AE-71F21298EF09}"/>
    <hyperlink ref="H160" location="'Apr2025 Inventory'!D81" display="even" xr:uid="{B3A4183E-5B6B-466A-B498-0BEC70A53BB5}"/>
    <hyperlink ref="I160" location="'May2025 Inventory'!D81" display="even" xr:uid="{DC626153-6D64-4951-8982-FD2C42E070FF}"/>
    <hyperlink ref="K160" location="'Jul2025 Inventory'!D81" display="1 surplus" xr:uid="{9CB42AFF-F19A-4344-BD3E-D3C116297AE2}"/>
    <hyperlink ref="L160:M160" location="'Jul2025 Inventory'!D81" display="1 surplus" xr:uid="{8A8763A6-8B28-4923-8A5E-AC0EC3E06BDA}"/>
    <hyperlink ref="L160" location="'Aug2025 Inventory'!D81" display="1 surplus" xr:uid="{C795AAA3-A28B-4619-BC46-3D8E3E76946B}"/>
    <hyperlink ref="M160" location="'Sep2025 Inventory'!D81" display="1 surplus" xr:uid="{0ADB4536-AE7E-4099-84D2-E5807BFAF183}"/>
    <hyperlink ref="E161" location="'Jan2025 Inventory'!D82" display="4 surplus" xr:uid="{CB043CAF-0325-4445-9C5A-93A61908065F}"/>
    <hyperlink ref="F161:M161" location="'Jan2025 Inventory'!D82" display="4 surplus" xr:uid="{E45AA3F7-8419-4556-8D05-0B43DC6C570F}"/>
    <hyperlink ref="F161" location="'Feb2025 Inventory'!D82" display="4 surplus" xr:uid="{5B8758C6-5D64-42D6-BCE3-2CABFA594A3C}"/>
    <hyperlink ref="G161" location="'Mar2025 Inventory'!D82" display="4 surplus" xr:uid="{4732F926-8297-457C-98CA-7D3DB43A8310}"/>
    <hyperlink ref="H161" location="'Apr2025 Inventory'!D82" display="4 surplus" xr:uid="{856F6ED3-C404-4AF7-B640-62EF193F4406}"/>
    <hyperlink ref="I161" location="'May2025 Inventory'!D82" display="4 surplus" xr:uid="{7C720B65-D260-4306-9E10-C6654B8A3E69}"/>
    <hyperlink ref="J161" location="'Jun2025 Inventory'!D82" display="4 surplus" xr:uid="{18324EA2-914B-42FE-9178-C4FAEF214894}"/>
    <hyperlink ref="K161" location="'Jul2025 Inventory'!D82" display="4 surplus" xr:uid="{AA305022-84DD-4EC4-8C8E-7C5AE3B850CD}"/>
    <hyperlink ref="L161" location="'Aug2025 Inventory'!D82" display="4 surplus" xr:uid="{C96C5BD7-5C15-4B68-A4A0-51C27B39C46E}"/>
    <hyperlink ref="M161" location="'Sep2025 Inventory'!D82" display="4 surplus" xr:uid="{77E578E1-1FE3-48BB-886B-807A00D4F166}"/>
    <hyperlink ref="E162" location="'Jan2025 Inventory'!D164" display="1 surplus" xr:uid="{60B02DB8-1C47-415D-B77E-2F8DFB65C5A8}"/>
    <hyperlink ref="F162:M162" location="'Jan2025 Inventory'!D164" display="1 surplus" xr:uid="{7393BFD7-424C-49ED-BC4B-E579E4578E70}"/>
    <hyperlink ref="F162" location="'Feb2025 Inventory'!D164" display="1 surplus" xr:uid="{3D1D3E7E-6A23-4B1E-99E1-DD67D9898E72}"/>
    <hyperlink ref="G162" location="'Mar2025 Inventory'!D164" display="1 surplus" xr:uid="{3247FBC5-B63F-4D06-A03B-E454D8C35062}"/>
    <hyperlink ref="H162" location="'Apr2025 Inventory'!D164" display="1 surplus" xr:uid="{C104D219-ACCC-46AE-8B20-CF3CC80793B0}"/>
    <hyperlink ref="I162" location="'May2025 Inventory'!D164" display="1 surplus" xr:uid="{39927E47-EA3C-4C4D-9398-408B37D833DD}"/>
    <hyperlink ref="J162" location="'Jun2025 Inventory'!D164" display="1 surplus" xr:uid="{BEDD03B5-8890-4AB1-AE38-BD42BE6C7CE5}"/>
    <hyperlink ref="K162" location="'Jul2025 Inventory'!D164" display="1 died 28.07.2025" xr:uid="{E124B2A7-502A-4C13-AB21-AEA5EBBD79E2}"/>
    <hyperlink ref="L162" location="'Aug2025 Inventory'!D164" display="1 surplus" xr:uid="{C94BEEC4-7162-45AE-858E-199FEA94318C}"/>
    <hyperlink ref="M162" location="'Sep2025 Inventory'!D164" display="1 surplus" xr:uid="{A9E01F49-999B-464D-A05C-8C74F7594E6B}"/>
    <hyperlink ref="E163" location="'Jan2025 Inventory'!D80" display="3 short" xr:uid="{A146D750-9E87-4B56-8C31-D33DE9B0F85B}"/>
    <hyperlink ref="F163:M163" location="'Jan2025 Inventory'!D80" display="3 short" xr:uid="{64BBBA79-20FB-44BC-AA9C-75B5BD59FDCF}"/>
    <hyperlink ref="F163" location="'Feb2025 Inventory'!D80" display="3 short" xr:uid="{B84CA1DC-E43C-42D3-9677-ACA67BEE34E1}"/>
    <hyperlink ref="G163" location="'Mar2025 Inventory'!D80" display="3 short" xr:uid="{A1791CAD-1ECF-4D14-87E0-C5B12726ECEA}"/>
    <hyperlink ref="H163" location="'Apr2025 Inventory'!D80" display="3 short" xr:uid="{0D064042-64E2-4DA0-A4D0-41BD2623BC4F}"/>
    <hyperlink ref="I163" location="'May2025 Inventory'!D80" display="3 short" xr:uid="{6B0A09BF-A840-4C74-B2FE-4595CC781CFD}"/>
    <hyperlink ref="J163" location="'Jun2025 Inventory'!D80" display="3 short" xr:uid="{6EF93763-A598-4E68-875E-0C8B74B402E5}"/>
    <hyperlink ref="K163" location="'Jul2025 Inventory'!D80" display="3 short" xr:uid="{F9D5A1B1-298A-4647-B8F1-5DFB3C55CB9C}"/>
    <hyperlink ref="L163" location="'Aug2025 Inventory'!D80" display="3 short" xr:uid="{B6BA2DC3-0E6F-4E36-AB6F-072A40F27D97}"/>
    <hyperlink ref="M163" location="'Sep2025 Inventory'!D80" display="3 short" xr:uid="{5778693C-5879-4695-93C0-A8F4CC37EFB3}"/>
    <hyperlink ref="E164" location="'Jan2025 Inventory'!D83" display="5 surplus" xr:uid="{4FFFFFB4-F8D3-4DD2-A686-3B35A618CA44}"/>
    <hyperlink ref="F164:M164" location="'Jan2025 Inventory'!D83" display="5 surplus" xr:uid="{DDA2D17B-F1A5-41B6-AA70-8B2589714AED}"/>
    <hyperlink ref="F164" location="'Feb2025 Inventory'!D83" display="5 surplus" xr:uid="{834E111D-6AE5-433D-BBBF-EC8A485F55AE}"/>
    <hyperlink ref="G164" location="'Mar2025 Inventory'!D83" display="5 surplus" xr:uid="{F4CC9A0E-7559-4F32-BE8C-1BE1228E9464}"/>
    <hyperlink ref="H164" location="'Apr2025 Inventory'!D83" display="5 surplus" xr:uid="{4ECC361D-C3D7-4DC7-A3C1-030D9FAFFEFE}"/>
    <hyperlink ref="I164" location="'May2025 Inventory'!D83" display="5 surplus" xr:uid="{C6FB17D7-5C5A-4ABF-84F3-687C7B134DC3}"/>
    <hyperlink ref="J164" location="'Jun2025 Inventory'!D83" display="5 surplus" xr:uid="{BAC5AAB3-0D98-4AE8-8B43-53C2F54206B6}"/>
    <hyperlink ref="K164" location="'Jul2025 Inventory'!D83" display="5 surplus" xr:uid="{0AF5F007-7D85-4019-8EC0-06BF40BF7A28}"/>
    <hyperlink ref="L164" location="'Aug2025 Inventory'!D83" display="5 surplus" xr:uid="{ACCB3FCF-8A9E-4593-9DAE-28B44D2F4A07}"/>
    <hyperlink ref="M164" location="'Sep2025 Inventory'!D83" display="5 surplus" xr:uid="{756044B1-829A-4E29-8171-1423B56D11CD}"/>
    <hyperlink ref="E165" location="'Jan2025 Inventory'!D9" display="3 short" xr:uid="{FBB87B52-87F1-4886-BCBB-0A1D76FCC189}"/>
    <hyperlink ref="F165:M165" location="'Jan2025 Inventory'!D9" display="3 short" xr:uid="{7C3BCB6F-5123-4278-9C05-1DF3C652E33D}"/>
    <hyperlink ref="F165" location="'Feb2025 Inventory'!D9" display="3 short" xr:uid="{E17691D1-E0B0-45FA-962E-72788D1ED55F}"/>
    <hyperlink ref="G165" location="'Mar2025 Inventory'!D9" display="3 short" xr:uid="{88050205-9359-4E33-9114-36ED0409C09C}"/>
    <hyperlink ref="H165" location="'Apr2025 Inventory'!D9" display="3 short" xr:uid="{9FF926FF-B355-4AD8-8473-7D71127D8080}"/>
    <hyperlink ref="I165" location="'May2025 Inventory'!D9" display="3 short" xr:uid="{365D1579-1B98-4F45-9E56-662D9A63E0E1}"/>
    <hyperlink ref="J165" location="'Jun2025 Inventory'!D9" display="3 short" xr:uid="{3789A648-5C35-4E35-AD1D-C9526B8F91B4}"/>
    <hyperlink ref="K165" location="'Jul2025 Inventory'!D9" display="3 short" xr:uid="{86795BB6-EDF6-4DBA-9490-11D80D6B2DA4}"/>
    <hyperlink ref="L165" location="'Aug2025 Inventory'!D9" display="3 short" xr:uid="{CD393C76-BDB4-49E9-B91A-D941138CC17F}"/>
    <hyperlink ref="M165" location="'Sep2025 Inventory'!D9" display="3 short" xr:uid="{866C4CE7-05CF-44E5-B53A-8340D524BF93}"/>
    <hyperlink ref="E169" location="'Jan2025 Inventory'!D84" display="2 short" xr:uid="{24FC98F2-523A-496C-A370-B783898D3D29}"/>
    <hyperlink ref="F169:M169" location="'Jan2025 Inventory'!D84" display="2 short" xr:uid="{F76853B3-CDDD-48FB-999B-E8048929AC2E}"/>
    <hyperlink ref="F169" location="'Feb2025 Inventory'!D84" display="2 short" xr:uid="{42C20C1D-5A23-46CE-86EB-38333160C674}"/>
    <hyperlink ref="G169" location="'Mar2025 Inventory'!D84" display="2 short" xr:uid="{A5CCB31D-9C6D-4D44-9FC0-7633C1D82518}"/>
    <hyperlink ref="H169" location="'Apr2025 Inventory'!D84" display="2 short" xr:uid="{AA458DA0-19D0-4428-A61E-BCDCFB4D1856}"/>
    <hyperlink ref="I169" location="'May2025 Inventory'!D84" display="2 short" xr:uid="{30FD7D29-EFF2-4255-A409-41A13C7BF70E}"/>
    <hyperlink ref="J169" location="'Jun2025 Inventory'!D84" display="2 short" xr:uid="{DA1A8897-0960-4198-A75E-A456EB03E985}"/>
    <hyperlink ref="K169" location="'Jul2025 Inventory'!D84" display="2 short" xr:uid="{0F83CC9D-2A53-416E-B41C-53882373182B}"/>
    <hyperlink ref="L169" location="'Aug2025 Inventory'!D84" display="2 short" xr:uid="{AE707F09-7E3D-47E8-A482-1E6DC7926922}"/>
    <hyperlink ref="M169" location="'Sep2025 Inventory'!D84" display="2 short" xr:uid="{902BFB16-9915-49DF-94F1-53F919140DA6}"/>
    <hyperlink ref="E170" location="'Jan2025 Inventory'!D79" display="1 short" xr:uid="{0F108D02-026B-4703-9B18-6C5DA2FB1055}"/>
    <hyperlink ref="F170:M170" location="'Jan2025 Inventory'!D79" display="1 short" xr:uid="{20BE57EB-596A-4BAC-BA6A-EBBAFFA5560B}"/>
    <hyperlink ref="F170" location="'Feb2025 Inventory'!D79" display="1 short" xr:uid="{2C82FE26-3364-4CE5-82D6-77F6A8C85F92}"/>
    <hyperlink ref="G170" location="'Mar2025 Inventory'!D79" display="1 short" xr:uid="{B879D2B5-743B-4D27-8C27-00785CCE833F}"/>
    <hyperlink ref="H170" location="'Apr2025 Inventory'!D79" display="1 short" xr:uid="{B6A5C045-94A0-4DD9-ADFC-C5AE3E6A0E0B}"/>
    <hyperlink ref="I170" location="'May2025 Inventory'!D79" display="1 short" xr:uid="{27839FEF-321E-4044-9BAE-370B741E185C}"/>
    <hyperlink ref="J170" location="'Jun2025 Inventory'!D79" display="1 short" xr:uid="{5FBE9330-B0AF-4A11-A8DC-5C66B2E6C9F3}"/>
    <hyperlink ref="K170" location="'Jul2025 Inventory'!D79" display="1 short" xr:uid="{D49FC66F-D101-4BA8-B888-74CC6D68C7E1}"/>
    <hyperlink ref="L170" location="'Aug2025 Inventory'!D79" display="1 short" xr:uid="{4F7FA34B-8453-417B-A807-B3A8CF8DA8EE}"/>
    <hyperlink ref="M170" location="'Sep2025 Inventory'!D79" display="1 short" xr:uid="{466FFCC1-B505-4C98-B534-D436B938CD03}"/>
    <hyperlink ref="E174" location="'Jan2025 Inventory'!D65" display="1 surplus" xr:uid="{F7A97E8A-1078-47BB-8403-359BDED4A1E5}"/>
    <hyperlink ref="F174:M174" location="'Jan2025 Inventory'!D65" display="1 surplus" xr:uid="{BA0D74DD-A6A7-4B0B-BA57-C1877643E225}"/>
    <hyperlink ref="F174" location="'Feb2025 Inventory'!D65" display="1 surplus" xr:uid="{057FCF9B-8AD9-4907-8D18-DEA1CABC789B}"/>
    <hyperlink ref="G174" location="'Mar2025 Inventory'!D65" display="1 surplus" xr:uid="{8AF9A6D1-AFD3-425E-B6CF-59FF2864D964}"/>
    <hyperlink ref="H174" location="'Apr2025 Inventory'!D65" display="1 surplus" xr:uid="{4C3789B3-FA25-4381-A2F9-1A48C3616778}"/>
    <hyperlink ref="I174" location="'May2025 Inventory'!D65" display="1 surplus" xr:uid="{75CEA156-A68E-4F63-90F0-968AAB84F5D1}"/>
    <hyperlink ref="J174" location="'Jun2025 Inventory'!D65" display="1 surplus" xr:uid="{5BED2D93-6445-4DAB-9324-1E809F979232}"/>
    <hyperlink ref="K174" location="'Jul2025 Inventory'!D65" display="1 surplus" xr:uid="{88A5D919-850E-4728-B256-8F7F34936596}"/>
    <hyperlink ref="L174" location="'Aug2025 Inventory'!D65" display="1 surplus" xr:uid="{37C4D9C8-5889-4587-8BC5-95B997CAC893}"/>
    <hyperlink ref="M174" location="'Sep2025 Inventory'!D65" display="1 surplus" xr:uid="{7C848581-870C-46AD-B779-3936A8CBBEBC}"/>
    <hyperlink ref="E178" location="'Jan2025 Inventory'!D71" display="2 surplus" xr:uid="{2BCE1665-0215-4EDD-91F7-C55030F29DD5}"/>
    <hyperlink ref="F178:M178" location="'Jan2025 Inventory'!D71" display="2 surplus" xr:uid="{1284ABCE-7580-406B-94A6-7104B3550B0A}"/>
    <hyperlink ref="F178" location="'Feb2025 Inventory'!D71" display="2 surplus" xr:uid="{C6A6472B-46B9-48A7-B3AF-C0B66193AEA1}"/>
    <hyperlink ref="G178" location="'Mar2025 Inventory'!D71" display="2 surplus" xr:uid="{25EE06E8-2C81-4A1D-A813-84FBBC2126CD}"/>
    <hyperlink ref="H178" location="'Apr2025 Inventory'!D71" display="2 surplus" xr:uid="{912A121B-571D-4D2A-8CD1-321F4E69A267}"/>
    <hyperlink ref="I178" location="'May2025 Inventory'!D71" display="2 surplus" xr:uid="{299AB873-A3EE-4A8E-BAB1-25C983D6B961}"/>
    <hyperlink ref="J178" location="'Jun2025 Inventory'!D71" display="2 surplus" xr:uid="{F4ADC4E6-8C60-4A76-901D-DAC4F556EF5B}"/>
    <hyperlink ref="K178" location="'Jul2025 Inventory'!D71" display="2 surplus" xr:uid="{7B2AEE34-667F-432E-BBC0-6EB229A16EC0}"/>
    <hyperlink ref="L178" location="'Aug2025 Inventory'!D71" display="2 surplus" xr:uid="{9EFDA5D5-FC83-4734-B792-30DBF897C8CE}"/>
    <hyperlink ref="M178" location="'Sep2025 Inventory'!D71" display="2 surplus" xr:uid="{491DA9BB-D247-4401-B681-EEE375E6E41D}"/>
    <hyperlink ref="E182" location="'Jan2025 Inventory'!D110" display="2 birth January 4, 2025" xr:uid="{9A9E877E-8D63-4047-86F2-4820424DACB9}"/>
    <hyperlink ref="F182" location="'Feb2025 Inventory'!D110" display="1 short" xr:uid="{803DA009-7741-4DD5-A0F3-24DAFC8E9F5E}"/>
    <hyperlink ref="G182:M182" location="'Feb2025 Inventory'!D110" display="1 short" xr:uid="{DFB6D331-DAF3-4440-BDDB-465E3D254D7D}"/>
    <hyperlink ref="G182" location="'Mar2025 Inventory'!D110" display="1 short" xr:uid="{75D498E8-0132-44E6-A991-6E6964631C0A}"/>
    <hyperlink ref="H182" location="'Apr2025 Inventory'!D110" display="2 short" xr:uid="{751D521A-3DB3-49E6-A56A-380B98A240D1}"/>
    <hyperlink ref="I182" location="'May2025 Inventory'!D110" display="2 short" xr:uid="{DF4BA359-3573-4467-9DF3-99784BEB7338}"/>
    <hyperlink ref="J182" location="'Jun2025 Inventory'!D110" display="2 short" xr:uid="{46DB9CD0-B7B8-4758-A06A-C90935A408F3}"/>
    <hyperlink ref="K182" location="'Jul2025 Inventory'!D110" display="2 short" xr:uid="{F1579927-8A76-484E-9434-70CDF01E4FF3}"/>
    <hyperlink ref="L182" location="'Aug2025 Inventory'!D110" display="2 short" xr:uid="{6EAED02F-5219-44F7-92EC-4AFD5D2C9901}"/>
    <hyperlink ref="M182" location="'Sep2025 Inventory'!D110" display="2 short" xr:uid="{BD7585FA-858C-488D-B046-D0816DC62E0D}"/>
    <hyperlink ref="E183" location="'Jan2025 Inventory'!D77" display="2 short" xr:uid="{98537482-1635-4EDC-810B-C470ED76845C}"/>
    <hyperlink ref="F183" location="'Feb2025 Inventory'!D77" display="2 short" xr:uid="{B9ABF363-E5D0-4D34-8A60-24CC1EC585F0}"/>
    <hyperlink ref="G183" location="'Mar2025 Inventory'!D77" display="2 short" xr:uid="{9CA5DBA8-96FC-4AE6-B4D9-F44E2ADF53CB}"/>
    <hyperlink ref="H183" location="'Apr2025 Inventory'!D77" display="2 short" xr:uid="{D544F25D-1815-4575-BE7F-F260B7E67964}"/>
    <hyperlink ref="I183" location="'May2025 Inventory'!D77" display="2 short" xr:uid="{F0C4AE17-1DEB-4BE6-9DBF-E011FEF14052}"/>
    <hyperlink ref="J183" location="'Jun2025 Inventory'!D77" display="even" xr:uid="{2404BF7F-72E3-4F11-87D5-172130BD47EF}"/>
    <hyperlink ref="K183:L183" location="'Jun2025 Inventory'!D77" display="even" xr:uid="{F743FFF2-98CC-46C9-930B-6A81A9253452}"/>
    <hyperlink ref="K183" location="'Jul2025 Inventory'!D77" display="even" xr:uid="{59A52A74-3D16-4EC5-8218-2FF55E1F10C4}"/>
    <hyperlink ref="L183" location="'Aug2025 Inventory'!D77" display="even" xr:uid="{38A4D4A1-2082-4359-819E-BAE1C1BFE9C9}"/>
    <hyperlink ref="M183" location="'Sep2025 Inventory'!D77" display="1 Died 05.09.2025       " xr:uid="{3A30B3F6-E744-4D28-8F00-5AE50A5A9370}"/>
    <hyperlink ref="E187:E188" location="'Jan2025 Inventory'!D25" display="7 surplus" xr:uid="{964D3817-C157-41EB-8CAB-0F0AD18C47D2}"/>
    <hyperlink ref="F187:M188" location="'Jan2025 Inventory'!D25" display="7 surplus" xr:uid="{0A117BB5-B5C1-4D05-BA02-3CC071E346F3}"/>
    <hyperlink ref="F187:F188" location="'Feb2025 Inventory'!D25" display="7 surplus" xr:uid="{8471196F-DD99-4E7A-A84A-243C2CB61AB7}"/>
    <hyperlink ref="G187:G188" location="'Mar2025 Inventory'!D25" display="7 surplus" xr:uid="{5372B096-BEF2-494C-9864-41DBC59EB9FD}"/>
    <hyperlink ref="H187:H188" location="'Apr2025 Inventory'!D25" display="7 surplus" xr:uid="{0A5FF338-5CEB-486E-8C38-70AB138F8274}"/>
    <hyperlink ref="I187:I188" location="'May2025 Inventory'!D25" display="7 surplus" xr:uid="{1E576CDD-5314-4BB8-BB05-A3A772D24E9C}"/>
    <hyperlink ref="J187:J188" location="'Jun2025 Inventory'!D25" display="7 surplus" xr:uid="{55EE57EA-E768-49C9-B650-CBBC6FE6802F}"/>
    <hyperlink ref="K187:K188" location="'Jul2025 Inventory'!D25" display="7 surplus" xr:uid="{493AEDB4-70BE-47CD-B0C7-334AD15D3F98}"/>
    <hyperlink ref="L187:L188" location="'Aug2025 Inventory'!D25" display="7 surplus" xr:uid="{2670C352-4944-4E3F-84ED-DDC17D210BFE}"/>
    <hyperlink ref="M187:M188" location="'Sep2025 Inventory'!D25" display="7 surplus" xr:uid="{ADBB0BBE-1E9F-4467-9791-9528D305C0A3}"/>
    <hyperlink ref="E194" location="'Jan2025 Inventory'!D148" display="3 short" xr:uid="{2B43B7D8-7CE5-49D2-94A2-2B43D20AF6C4}"/>
    <hyperlink ref="F194:M194" location="'Jan2025 Inventory'!D148" display="3 short" xr:uid="{147EA4EC-D038-4BA5-A285-79EEAA8CBDF1}"/>
    <hyperlink ref="F194" location="'Feb2025 Inventory'!D148" display="3 short" xr:uid="{2B478380-DF1A-47BF-AACF-7BC1E9D190DF}"/>
    <hyperlink ref="G194" location="'Mar2025 Inventory'!D148" display="3 short" xr:uid="{FB98DF2B-A4B5-46DA-AA88-14FCA1B361EB}"/>
    <hyperlink ref="H194" location="'Apr2025 Inventory'!D148" display="3 short" xr:uid="{D50A413B-8A2B-4DB8-961E-BAD92F9FFE2A}"/>
    <hyperlink ref="I194" location="'May2025 Inventory'!D148" display="3 short" xr:uid="{C448D8C3-3149-4E2B-B534-B152FDE58CDC}"/>
    <hyperlink ref="J194" location="'Jun2025 Inventory'!D148" display="3 short" xr:uid="{D9F3392D-7BC4-4713-AA37-33906333A2B1}"/>
    <hyperlink ref="K194" location="'Jul2025 Inventory'!D148" display="3 short" xr:uid="{970B7E2A-4FB2-4B34-B454-4BE950B2F609}"/>
    <hyperlink ref="L194" location="'Aug2025 Inventory'!D148" display="3 short" xr:uid="{382A5585-33C2-4D80-92A8-20310ACFA91F}"/>
    <hyperlink ref="M194" location="'Sep2025 Inventory'!D148" display="3 short" xr:uid="{EA1CCA59-65EB-4BDE-8150-E3294AA9CA4B}"/>
    <hyperlink ref="E195" location="'Jan2025 Inventory'!D212" display="5 short" xr:uid="{364E0F98-FD33-42E3-9C5E-CCC9E1EDEA09}"/>
    <hyperlink ref="F195:M195" location="'Jan2025 Inventory'!D212" display="5 short" xr:uid="{FE3653FA-1F3C-42A6-9678-2ECBAE6211D9}"/>
    <hyperlink ref="F195" location="'Feb2025 Inventory'!D212" display="5 short" xr:uid="{A490D874-82E0-4F5D-842B-92A6FDAEC0A2}"/>
    <hyperlink ref="H195" location="'Apr2025 Inventory'!D212" display="5 short" xr:uid="{681A1F13-1C78-4433-B4C6-BBB8E464E054}"/>
    <hyperlink ref="G195" location="'Mar2025 Inventory'!D212" display="5 short" xr:uid="{FD055017-26B7-40E6-91E7-3F4E61DADA90}"/>
    <hyperlink ref="I195" location="'May2025 Inventory'!D212" display="5 short" xr:uid="{AEC0D9E1-E6C6-4412-8D64-C5E4CD8D0F20}"/>
    <hyperlink ref="J195" location="'Jun2925 Inventory'!D212" display="5 short" xr:uid="{B3552D0D-D515-4AB6-A483-DEDDEE732DE6}"/>
    <hyperlink ref="K195" location="'Jul2025 Inventory'!D212" display="5 short" xr:uid="{3ED32885-0582-4F4D-B93B-CAE6F6E372E1}"/>
    <hyperlink ref="L195" location="'Aug2025 Inventory'!D212" display="5 short" xr:uid="{3A89F7BA-68D6-4B2F-A927-A0CCE168D6A5}"/>
    <hyperlink ref="M195" location="'Sep2025 Inventory'!D212" display="5 short" xr:uid="{B3A8CFA1-F54A-4CC2-8C2D-714FC8EA3E90}"/>
    <hyperlink ref="E196" location="'Jan2025 Inventory'!D92" display="3 short" xr:uid="{FA10970A-759F-4373-9AC0-7533012E88A0}"/>
    <hyperlink ref="F196:M196" location="'Jan2025 Inventory'!D92" display="3 short" xr:uid="{114CD302-6DAF-4468-AA20-FC24D2F141BD}"/>
    <hyperlink ref="F196" location="'Feb2025 Inventory'!D92" display="3 short" xr:uid="{0DEA6717-A103-427B-887F-1066C56CD663}"/>
    <hyperlink ref="G196" location="'Mar2025 Inventory'!D92" display="3 short" xr:uid="{20720848-063A-4999-9ECC-4BE1A744C09C}"/>
    <hyperlink ref="H196" location="'Apr2025 Inventory'!D92" display="3 short" xr:uid="{F02E0E38-6B0E-4036-942B-BB7B0BDE4CBE}"/>
    <hyperlink ref="I196" location="'May2025 Inventory'!D92" display="3 short" xr:uid="{9A187769-0E8B-444D-9F01-D9AC49554118}"/>
    <hyperlink ref="J196" location="'Jun2025 Inventory'!D92" display="1 short" xr:uid="{079BCD6F-2748-428C-BBEA-74955A04DF24}"/>
    <hyperlink ref="K196" location="'Jul2025 Inventory'!D92" display="1 short" xr:uid="{0E5C3854-5709-434E-AFE1-E747537914A4}"/>
    <hyperlink ref="L196" location="'Aug2025 Inventory'!D92" display="1 short" xr:uid="{1697D40D-4F5B-4B3C-82E0-39C755C6138F}"/>
    <hyperlink ref="M196" location="'Sep2025 Inventory'!D92" display="1 short" xr:uid="{CA712273-CB30-4AC7-96A3-10C49DBF9073}"/>
    <hyperlink ref="E201" location="'Jan2025 Inventory'!D41" display="1 short" xr:uid="{D41928AB-412C-41F8-ABA5-830BE96BE75B}"/>
    <hyperlink ref="F201:M201" location="'Jan2025 Inventory'!D41" display="1 short" xr:uid="{6F0B3755-48B4-435F-AFC0-39CBA9BCB7EB}"/>
    <hyperlink ref="F201" location="'Feb2025 Inventory'!D41" display="1 short" xr:uid="{1CCF9718-D948-44EC-A31A-21B8C9E94931}"/>
    <hyperlink ref="G201" location="'Mar2025 Inventory'!D41" display="1 short" xr:uid="{0B257E99-9AA9-48BD-8AF3-8CFD373E680D}"/>
    <hyperlink ref="H201" location="'Apr2025 Inventory'!D41" display="1 short" xr:uid="{FD2B5A58-ACA7-4689-B824-AAEC8D52B81F}"/>
    <hyperlink ref="I201" location="'May2025 Inventory'!D41" display="1 short" xr:uid="{6BBA6712-35EC-4AB6-BA3B-CB25F6A5B74B}"/>
    <hyperlink ref="J201" location="'Jun2025 Inventory'!D41" display="1 short" xr:uid="{473B4C75-2F40-4CBA-ACA6-001E8BBF13B8}"/>
    <hyperlink ref="K201" location="'Jul2025 Inventory'!D41" display="1 short" xr:uid="{EACDAA50-97D4-4359-AABE-BC1B0FE1EFD1}"/>
    <hyperlink ref="L201" location="'Aug2025 Inventory'!D41" display="1 short" xr:uid="{567DCC03-1629-4B47-BF7F-F2A6D8E7ED63}"/>
    <hyperlink ref="M201" location="'Sep2025 Inventory'!D41" display="1 short" xr:uid="{22AAD5E6-D967-4DBF-8256-C5D4AC1B08A0}"/>
    <hyperlink ref="E202" location="'Jan2025 Inventory'!D67" display="2 short" xr:uid="{457DBB09-DA34-4494-9828-D4252D807435}"/>
    <hyperlink ref="F202" location="'Feb2025 Inventory'!D67" display="2 short" xr:uid="{96B618A0-4F13-4B0C-938B-5AC643E9F176}"/>
    <hyperlink ref="G202:M202" location="'Feb2025 Inventory'!D67" display="2 short" xr:uid="{259337F4-B1F6-4CAF-B225-6E055AE8D650}"/>
    <hyperlink ref="G202" location="'Mar2025 Inventory'!D67" display="5 short" xr:uid="{5B21F510-6AD5-4933-9643-99B7EEDAE513}"/>
    <hyperlink ref="H202" location="'Apr2025 Inventory'!D67" display="5 short" xr:uid="{70909D76-2D98-4D09-BE6A-FA7B3EEC365A}"/>
    <hyperlink ref="I202" location="'May2025 Inventory'!D67" display="5 short" xr:uid="{21C08092-3E50-4979-A490-2878D87CE58A}"/>
    <hyperlink ref="J202" location="'Jun2025 Inventory'!D67" display="3 short" xr:uid="{662F67F0-276F-4BB2-B25A-F7F8D894BEC4}"/>
    <hyperlink ref="K202" location="'Jul2025 Inventory'!D67" display="3 short" xr:uid="{26AA597C-A49D-4EF2-8141-CEB4D5A8AD38}"/>
    <hyperlink ref="L202" location="'Aug2025 Inventory'!D67" display="3 short" xr:uid="{2C8A4F11-419B-473C-AA27-CA046A527D9D}"/>
    <hyperlink ref="M202" location="'Sep2025 Inventory'!D67" display="3 short" xr:uid="{8EFCBEF2-DE2E-4316-8868-6D52B01C7275}"/>
    <hyperlink ref="E203" location="'Jan2025 Inventory'!D66" display="10 surplus" xr:uid="{E7781A5D-2EE6-4F6E-9DF5-4D892511BE1B}"/>
    <hyperlink ref="F203" location="'Feb2025 Inventory'!D66" display="10 surplus" xr:uid="{4A283186-016F-4432-A3BC-B0AB986386D3}"/>
    <hyperlink ref="G203" location="'Mar2025 Inventory'!D66" display="12 surplus" xr:uid="{B1F256B5-08F0-456B-A0FF-50AD70717BA0}"/>
    <hyperlink ref="H203" location="'Apr2025 Inventory'!D66" display="2 move in Military Zoo 14.04.2025  " xr:uid="{C3F57097-96F5-4C35-9B3F-EEBC67A33C07}"/>
    <hyperlink ref="I203" location="'May2025 Inventory'!D66" display="10 surplus" xr:uid="{C2382062-A284-4EA3-946D-C0FCB4611590}"/>
    <hyperlink ref="J203:M203" location="'May2025 Inventory'!D66" display="10 surplus" xr:uid="{C24F67C2-8D5D-4F70-8D4B-FB837144AF68}"/>
    <hyperlink ref="J203" location="'Jun2025 Inventory'!D66" display="10 surplus" xr:uid="{4AB636CB-55EC-4765-84C5-A705784487C0}"/>
    <hyperlink ref="K203" location="'Jul2025 Inventory'!D66" display="10 surplus" xr:uid="{6A29820E-1EC2-4B52-922A-16A33EA16CB8}"/>
    <hyperlink ref="L203" location="'Aug2025 Inventory'!D66" display="10 surplus" xr:uid="{0BA06039-1583-424B-B45B-969A95447222}"/>
    <hyperlink ref="M203" location="'Sep2025 Inventory'!D66" display="10 surplus" xr:uid="{15AF5C27-84DE-42F1-BFB8-92AE3E4224C7}"/>
    <hyperlink ref="E207" location="'Jan2025 Inventory'!D147" display="2 surplus" xr:uid="{F099659B-6384-40E6-9FCD-784D59EB29EA}"/>
    <hyperlink ref="F207:M207" location="'Jan2025 Inventory'!D147" display="2 surplus" xr:uid="{562E7766-9443-4BB5-BEBE-C3715CD0B0B1}"/>
    <hyperlink ref="F207" location="'Feb2025 Inventory'!D147" display="2 surplus" xr:uid="{19948B98-1AF6-4F76-9C0D-172C7F1EB740}"/>
    <hyperlink ref="G207" location="'Mar2025 Inventory'!D147" display="2 surplus" xr:uid="{1C1C4EB2-BA01-4059-9924-0883181419BD}"/>
    <hyperlink ref="H207" location="'Apr2025 Inventory'!D147" display="2 surplus" xr:uid="{99C59FE7-70AE-451B-A224-6B1595F1509C}"/>
    <hyperlink ref="I207" location="'May2025 Inventory'!D147" display="2 surplus" xr:uid="{974BE05A-8254-4AD1-A00F-050270072B39}"/>
    <hyperlink ref="J207" location="'Jun2025 Inventory'!D147" display="2 surplus" xr:uid="{0A3B1B16-0A0E-4CAF-8F16-8A07D65D081D}"/>
    <hyperlink ref="K207" location="'Jul2025 Inventory'!D147" display="2 surplus" xr:uid="{24C819AC-134F-4CDD-A2BA-263DEB13DB58}"/>
    <hyperlink ref="L207" location="'Aug2025 Inventory'!D147" display="2 surplus" xr:uid="{F9BE8293-ABDF-4D3B-BA5E-CBF60DBD6A02}"/>
    <hyperlink ref="M207" location="'Sep2025 Inventory'!D147" display="2 surplus" xr:uid="{0612464B-B8D4-4FCA-B4EF-A5CAB0A2F18E}"/>
    <hyperlink ref="E211" location="'Jan2025 Inventory'!D63" display="10 surplus" xr:uid="{DEEF1CED-9E14-41CC-A2C6-A7D26F66C6E8}"/>
    <hyperlink ref="F211:M211" location="'Jan2025 Inventory'!D63" display="10 surplus" xr:uid="{C36F3F39-716D-401C-A556-3C550FFF8DB3}"/>
    <hyperlink ref="F211" location="'Feb2025 Inventory'!D63" display="10 surplus" xr:uid="{4194B79B-2B42-4F43-8665-345BDF4748BF}"/>
    <hyperlink ref="G211" location="'Mar2025 Inventory'!D63" display="10 surplus" xr:uid="{E105B7CC-32E2-47C8-B0EF-5ED1CB33E2BE}"/>
    <hyperlink ref="H211" location="'Apr2025 Inventory'!D63" display="10 surplus" xr:uid="{2B127F20-6D17-4D52-8CA0-D703F3D7FFDF}"/>
    <hyperlink ref="I211" location="'May2025 Inventory'!D63" display="10 surplus" xr:uid="{1762FD63-03C5-451C-AC1A-400D4A58F729}"/>
    <hyperlink ref="J211" location="'Jun2025 Inventory'!D63" display="10 surplus" xr:uid="{0E508C19-A2C7-4390-931E-9B4E6C0AB1F7}"/>
    <hyperlink ref="K211" location="'Jul2025 Inventory'!D63" display="10 surplus" xr:uid="{C2411791-3C51-4B29-9C38-F505C79F59CF}"/>
    <hyperlink ref="L211" location="'Aug2025 Inventory'!D63" display="10 surplus" xr:uid="{886F3593-1550-43B4-81E3-C41520BB4E2A}"/>
    <hyperlink ref="M211" location="'Sep2025 Inventory'!D63" display="10 surplus" xr:uid="{11E1CCB9-D541-46F4-8EE4-E40D39CDF2D6}"/>
    <hyperlink ref="E215" location="'Jan2025 Inventory'!D146" display="1 died 12.01.2025" xr:uid="{26051BBB-5B2B-487C-B245-B2FA1D16EE0A}"/>
    <hyperlink ref="F215" location="'Feb2025 Inventory'!D146" display="1 short" xr:uid="{9646D372-D4C5-496C-B7A6-E1A3F9B5853D}"/>
    <hyperlink ref="G215:M215" location="'Feb2025 Inventory'!D146" display="1 short" xr:uid="{0E934715-2456-4C73-A0F5-8AEF07654695}"/>
    <hyperlink ref="G215" location="'Mar2025 Inventory'!D146" display="1 short" xr:uid="{A3F1FDBA-5D9C-44BB-9FC0-D118FCC1C91B}"/>
    <hyperlink ref="H215" location="'Apr2025 Inventory'!D146" display="1 short" xr:uid="{46796B85-4BCE-48A3-9779-C2AEEDE877D2}"/>
    <hyperlink ref="I215" location="'May2025 Inventory'!D146" display="1 short" xr:uid="{9978EC27-103F-41EF-A1B4-F1190870EAE4}"/>
    <hyperlink ref="J215" location="'Jun2025 Inventory'!D146" display="1 short" xr:uid="{A8E8BC1A-0A31-4586-A3CE-2E2F57C13109}"/>
    <hyperlink ref="K215" location="'Jul2025 Inventory'!D146" display="1 short" xr:uid="{9D6DE1EB-A1A4-41C3-9A65-9B956C1C6BD1}"/>
    <hyperlink ref="L215" location="'Aug2025 Inventory'!D146" display="1 short" xr:uid="{58302E65-6A0D-4BF1-88BC-B2B0B1C569F6}"/>
    <hyperlink ref="M215" location="'Sep2025 Inventory'!D146" display="1 short" xr:uid="{A88BA240-E214-4509-9617-92A977A83120}"/>
    <hyperlink ref="E219" location="'Jan2025 Inventory'!D24" display="2 short" xr:uid="{17552A3B-FA28-41B8-840C-87A77C96F736}"/>
    <hyperlink ref="F219:M219" location="'Jan2025 Inventory'!D24" display="2 short" xr:uid="{ECD79244-0BE9-4B8B-A70F-1AE1BEF50C4D}"/>
    <hyperlink ref="F219" location="'Feb2025 Inventory'!D24" display="2 short" xr:uid="{E4C17787-2203-410A-A963-F6711F629CC8}"/>
    <hyperlink ref="G219" location="'Mar2025 Inventory'!D24" display="2 short" xr:uid="{AD8891B1-7E50-412C-917E-D135327914C1}"/>
    <hyperlink ref="H219" location="'Apr2025 Inventory'!D24" display="2 short" xr:uid="{B265AA8C-9B6F-478A-9360-B75E62108A78}"/>
    <hyperlink ref="I219" location="'May2025 Inventory'!D24" display="2 short" xr:uid="{6ED1FAE6-3229-47B2-A496-87C826F7B855}"/>
    <hyperlink ref="J219" location="'Jun2025 Inventory'!D24" display="2 short" xr:uid="{F45B9247-5F85-4C72-B841-38B46A5ABDD8}"/>
    <hyperlink ref="K219" location="'Jul2025 Inventory'!D24" display="2 short" xr:uid="{012250BE-98D9-4BA1-A7AD-C1509D37BA50}"/>
    <hyperlink ref="L219" location="'Aug2025 Inventory'!D24" display="2 short" xr:uid="{A016DFBB-208C-450C-8EED-DC4AA89CF692}"/>
    <hyperlink ref="M219" location="'Sep2025 Inventory'!D24" display="3 short" xr:uid="{02909075-FE00-40BF-8BBF-732C83AD64F3}"/>
    <hyperlink ref="E224" location="'Jan2025 Inventory'!D218" display="1 surplus" xr:uid="{990AC90C-37AB-4503-A42E-5D449CD8AB55}"/>
    <hyperlink ref="F224:M224" location="'Jan2025 Inventory'!D218" display="1 surplus" xr:uid="{03F72676-4D38-4AC2-9C59-167647AD100E}"/>
    <hyperlink ref="F224" location="'Feb2025 Inventory'!D218" display="1 surplus" xr:uid="{04467AC5-E8DF-4C83-83E0-0F59434D861C}"/>
    <hyperlink ref="G224" location="'Mar2025 Inventory'!D218" display="1 surplus" xr:uid="{0727CD40-312C-4D68-BEFD-F23DCFDD71E8}"/>
    <hyperlink ref="H224" location="'Apr2025 Inventory'!D218" display="1 surplus" xr:uid="{67E4D3EC-B6E1-4E35-9CAA-B19E9958F014}"/>
    <hyperlink ref="I224" location="'May2025 Inventory'!D218" display="1 surplus" xr:uid="{88880933-F402-471B-9FD7-00BE09F5B4CF}"/>
    <hyperlink ref="J224" location="'Jun2025 Inventory'!D218" display="1 surplus" xr:uid="{5F0D8869-B447-46EC-AA54-1AB8A13AFDAF}"/>
    <hyperlink ref="K224" location="'Jul2025 Inventory'!D218" display="1 surplus" xr:uid="{3E2DCD08-1F3C-4886-BB44-FE54FFE5C1E4}"/>
    <hyperlink ref="L224" location="'Aug2025 Inventory'!D218" display="1 surplus" xr:uid="{A84AE0CB-66BC-4BF8-81F5-0C3BD1701ED2}"/>
    <hyperlink ref="M224" location="'Sep2025 Inventory'!D218" display="1 surplus" xr:uid="{6E1D9C01-6425-4573-AF38-EF9F3FA21A1A}"/>
    <hyperlink ref="E225" location="'Jan2025 Inventory'!D219" display="8 surplus" xr:uid="{2750AE94-902A-40E0-81EC-C4C2A1DBA895}"/>
    <hyperlink ref="F225" location="'Feb2025 Inventory'!D219" display="8 surplus" xr:uid="{AB3FF049-17A9-40DD-9E9A-469A8FF3CC66}"/>
    <hyperlink ref="G225" location="'Mar2025 Inventory'!D219" display="8 surplus" xr:uid="{0E248ED7-68B6-46C1-8892-767564808A7E}"/>
    <hyperlink ref="H225" location="'Apr2025 Inventory'!D219" display="8 surplus" xr:uid="{6BAC78E0-FE7C-4596-9090-A59A51229F9A}"/>
    <hyperlink ref="I225" location="'May2025 Inventory'!D219" display="14 surplus" xr:uid="{373968A9-FABE-44E3-94B3-D933C230EFAE}"/>
    <hyperlink ref="J225:M225" location="'May2025 Inventory'!D219" display="14 surplus" xr:uid="{7FEAA3E5-C9FE-4512-BE36-137B22FD9CA5}"/>
    <hyperlink ref="J225" location="'Jun2025 Inventory'!D219" display="14 surplus" xr:uid="{60D85A80-62F6-4762-9E26-9AE8145B2E1E}"/>
    <hyperlink ref="K225" location="'Jul2025 Inventory'!D219" display="14 surplus" xr:uid="{7D33365C-B866-484A-895E-60318BFCBAE9}"/>
    <hyperlink ref="L225" location="'Aug2025 Inventory'!D219" display="14 surplus" xr:uid="{7443573D-E8AB-4F04-B8E5-3609DA21F92C}"/>
    <hyperlink ref="M225" location="'Sep2025 Inventory'!D219" display="14 surplus" xr:uid="{AF148B34-7651-47E2-BFBE-E0DE66E01A5F}"/>
    <hyperlink ref="E226" location="'Jan2025 Inventory'!D39" display="5 surplus" xr:uid="{3F1F707B-EA04-48E8-AEDD-17C50779F7A5}"/>
    <hyperlink ref="F226:M226" location="'Jan2025 Inventory'!D39" display="5 surplus" xr:uid="{E1ADEAB0-0772-408B-815A-4E07A4A05598}"/>
    <hyperlink ref="F226" location="'Feb2025 Inventory'!D39" display="5 surplus" xr:uid="{46F65237-BAD2-4FC3-BD33-1ECD9B1E39CD}"/>
    <hyperlink ref="G226" location="'Mar2025 Inventory'!D39" display="5 surplus" xr:uid="{16999BDF-5426-44DC-BB98-567890A73D60}"/>
    <hyperlink ref="H226" location="'Apr2025 Inventory'!D39" display="5 surplus" xr:uid="{42AE3211-096A-4915-A4EF-5925CB469782}"/>
    <hyperlink ref="I226" location="'May2025 Inventory'!D39" display="5 surplus" xr:uid="{5E902CB3-7431-45A3-8297-F2222C07F8FF}"/>
    <hyperlink ref="J226" location="'Jun2025 Inventory'!D39" display="5 surplus" xr:uid="{21A6AF95-2940-4AD6-AC88-9EA62F71A1C9}"/>
    <hyperlink ref="K226" location="'Jul2025 Inventory'!D39" display="5 surplus" xr:uid="{956A1629-7D2C-463A-BCEE-D2185311DF87}"/>
    <hyperlink ref="L226" location="'Aug2025 Inventory'!D39" display="5 surplus" xr:uid="{6C7B34BB-4341-47AF-A9F4-4058E2F8DCF4}"/>
    <hyperlink ref="M226" location="'Sep2025 Inventory'!D39" display="5 surplus" xr:uid="{799BB451-9058-462F-9679-1347FF72C501}"/>
    <hyperlink ref="E227" location="'Jan2025 Inventory'!D30" display="4 surplus" xr:uid="{12B2CCDB-DEAF-420B-AAAF-3E8C32445316}"/>
    <hyperlink ref="F227:M227" location="'Jan2025 Inventory'!D30" display="4 surplus" xr:uid="{96F9EB2B-6EB3-4599-B2A7-FC1E1D17B11C}"/>
    <hyperlink ref="F227" location="'Feb2025 Inventory'!D30" display="4 surplus" xr:uid="{6A384CB3-A1E1-4016-A69F-E221B1E576DA}"/>
    <hyperlink ref="G227" location="'Mar2025 Inventory'!D30" display="4 surplus" xr:uid="{4E88554A-9995-436C-8827-19E7E71186BF}"/>
    <hyperlink ref="H227" location="'Apr2025 Inventory'!D30" display="4 surplus" xr:uid="{352744E6-45B2-40F1-B80F-18453B526A85}"/>
    <hyperlink ref="I227" location="'May2025 Inventory'!D30" display="4 surplus" xr:uid="{DB752D29-EF0D-4658-86E1-3557DB89159C}"/>
    <hyperlink ref="J227" location="'Jun2025 Inventory'!D30" display="4 surplus" xr:uid="{64AEED11-1863-4EC0-97D6-9D3EE01274AA}"/>
    <hyperlink ref="K227" location="'Jul2025 Inventory'!D30" display="4 surplus" xr:uid="{6CC4A22B-AD84-4592-A5E6-084566091943}"/>
    <hyperlink ref="L227" location="'Aug2025 Inventory'!D30" display="4 surplus" xr:uid="{814B3DF4-B3F3-4EC5-90EC-FD46C5FE9228}"/>
    <hyperlink ref="M227" location="'Sep2025 Inventory'!D30" display="4 surplus" xr:uid="{BD6E13F1-2202-4D51-BBFF-3D1C1233A656}"/>
    <hyperlink ref="E228" location="'Jan2025 Inventory'!D209" display="6 short" xr:uid="{4BF89C95-0BB7-467D-B604-E95D012603FA}"/>
    <hyperlink ref="G228" location="'Mar2025 Inventory'!D209" display="6 short" xr:uid="{215754B4-E3F5-49A7-8C5F-C7394641DC85}"/>
    <hyperlink ref="H228" location="'Apr2025 Inventory'!D209" display="6 short" xr:uid="{07ABD7EE-317B-4116-90E6-0A327C152130}"/>
    <hyperlink ref="I228" location="'May2025 Inventory'!D209" display="8short" xr:uid="{374051AE-0178-413E-BB96-EE82FE621A00}"/>
    <hyperlink ref="J228" location="'Jun2025 Inventory'!D209" display="even" xr:uid="{45EB13E3-547D-47EC-88EA-73E2A5B44A98}"/>
    <hyperlink ref="K228:M228" location="'Jun2025 Inventory'!D209" display="even" xr:uid="{F1C25156-3E92-4291-AC81-DF9F91FB6AEC}"/>
    <hyperlink ref="K228" location="'Jul2025 Inventory'!D209" display="even" xr:uid="{3E49BC76-E571-45CC-8A25-6CF15C61FDD4}"/>
    <hyperlink ref="L228" location="'Aug2025 Inventory'!D209" display="even" xr:uid="{E5102C26-8F4F-43D6-97CB-B5AC378987AA}"/>
    <hyperlink ref="M228" location="'Sep2025 Inventory'!D209" display="even" xr:uid="{B15B63CA-FAD1-4B4B-8C79-2B804234A8AC}"/>
    <hyperlink ref="E229" location="'Jan2025 Inventory'!D128" display="3 short" xr:uid="{43318A60-DFDA-4CEA-8AAD-7CB38FC39758}"/>
    <hyperlink ref="F229:H229" location="'Jan2025 Inventory'!D128" display="3 short" xr:uid="{6AD6CD0F-7957-435B-AA93-7C63D3520200}"/>
    <hyperlink ref="F229" location="'Feb2025 Inventory'!D128" display="3 short" xr:uid="{18D965F3-2998-40AC-8C82-09EB6DA44B1C}"/>
    <hyperlink ref="G229" location="'Mar2025 Inventory'!D128" display="4 short" xr:uid="{EB98CD03-9152-4E69-A283-5AE7DFDCF60B}"/>
    <hyperlink ref="H229" location="'Apr2025 Inventory'!D128" display="4 short" xr:uid="{BA0C73C7-030F-4655-9DA9-55CDE29BAA27}"/>
    <hyperlink ref="I229" location="'May2025 Inventory'!D128" display="2 added" xr:uid="{E0053AD7-8BD5-4E2F-854D-2B41EEB0121D}"/>
    <hyperlink ref="J229" location="'Jun2025 Inventory'!D128" display="even" xr:uid="{3CFE30F2-9DCD-4E13-9993-A2FA58BD71F0}"/>
    <hyperlink ref="K229:M229" location="'Jun2025 Inventory'!D128" display="even" xr:uid="{724D1F52-61F7-428C-B767-54A05336EA51}"/>
    <hyperlink ref="K229" location="'Jul2025 Inventory'!D128" display="even" xr:uid="{7CBE931C-0FD3-42D9-821A-3A6005400DC8}"/>
    <hyperlink ref="L229" location="'Aug2025 Inventory'!D128" display="even" xr:uid="{F7B6A4DB-ADE1-4430-A824-D61246BF1FB4}"/>
    <hyperlink ref="M229" location="'Sep2025 Inventory'!D128" display="even" xr:uid="{36D9C072-ED90-4A29-A62E-11308147DE9E}"/>
    <hyperlink ref="E230" location="'Jan2025 Inventory'!D126" display="5 short" xr:uid="{3F760857-EEF6-4910-B4DA-ADB5C6799303}"/>
    <hyperlink ref="F230:H230" location="'Jan2025 Inventory'!D126" display="5 short" xr:uid="{3FE061E3-D832-411E-AD18-AEB0CF4493E9}"/>
    <hyperlink ref="F230" location="'Feb2025 Inventory'!D126" display="5 short" xr:uid="{D78F5E76-8A9F-47A3-B3F9-A723505F5B13}"/>
    <hyperlink ref="G230" location="'Mar2025 Inventory'!D126" display="5 short" xr:uid="{9086A724-36D7-4D36-8B43-7BD20E9012B8}"/>
    <hyperlink ref="H230" location="'Apr2025 Inventory'!D126" display="5 short" xr:uid="{55B4917B-2F6D-4A87-B7BA-C7ADCDDDD9E0}"/>
    <hyperlink ref="I230" location="'May2025 Inventory'!D126" display="2 added" xr:uid="{655D1DF8-68C1-4399-8B77-2F5C48D5570C}"/>
    <hyperlink ref="J230" location="'Jun2025 Inventory'!D126" display="17 surplus" xr:uid="{4221F71F-A0DD-4B91-905C-8371C3A5150B}"/>
    <hyperlink ref="K230:M230" location="'Jun2025 Inventory'!D126" display="17 surplus" xr:uid="{EDD09539-83EB-4B31-9E59-48DBA55647AD}"/>
    <hyperlink ref="K230" location="'Jul2025 Inventory'!D126" display="17 surplus" xr:uid="{98E348C3-8FC0-41BF-8989-6E8137D8AB9A}"/>
    <hyperlink ref="L230" location="'Aug2025 Inventory'!D126" display="17 surplus" xr:uid="{6967749B-E8A3-4BE2-AC8D-AB79CC17BEF7}"/>
    <hyperlink ref="M230" location="'Sep2025 Inventory'!D126" display="17 surplus" xr:uid="{455D650E-2ABA-4CA8-98D5-F5F4290E4157}"/>
    <hyperlink ref="E236" location="'Jan2025 Inventory'!D32" display="3 short" xr:uid="{9BCAC131-D0F9-4A38-978D-BF626EA62647}"/>
    <hyperlink ref="F236:H236" location="'Jan2025 Inventory'!D32" display="3 short" xr:uid="{3B1EBAB5-6A48-40D2-B131-9AB9349EB33B}"/>
    <hyperlink ref="F236" location="'Feb2025 Inventory'!D32" display="3 short" xr:uid="{6935501A-C6C8-4DF2-BB07-2F2064A52790}"/>
    <hyperlink ref="G236" location="'Mar2025 Inventory'!D32" display="3 short" xr:uid="{289D797D-8633-4DA9-BC76-AD049791BFDC}"/>
    <hyperlink ref="H236" location="'Apr2025 Inventory'!D32" display="3 short" xr:uid="{38AEE4D7-897E-4938-972E-33361EA39FA5}"/>
    <hyperlink ref="I236:M236" location="'Jan2025 Inventory'!D32" display="3 short" xr:uid="{F591FB15-8BB1-4632-9607-A2F7BD2A2968}"/>
    <hyperlink ref="I236" location="'May2025 Inventory'!D32" display="3 short" xr:uid="{B25C948A-12F6-41CD-83E5-D682A058F075}"/>
    <hyperlink ref="J236" location="'Jun2025 Inventory'!D32" display="3 short" xr:uid="{26DA4CF2-1530-459F-B072-D2469B1EB1DD}"/>
    <hyperlink ref="K236" location="'Jul2025 Inventory'!D32" display="3 short" xr:uid="{364DE720-4466-45B4-9EB6-5C71D19E1180}"/>
    <hyperlink ref="L236" location="'Aug2025 Inventory'!D32" display="3 short" xr:uid="{57AB0523-0F57-4DD1-B382-38FF3764018C}"/>
    <hyperlink ref="M236" location="'Sep2025 Inventory'!D32" display="3 short" xr:uid="{3DF72405-642A-4204-94B1-68A908A3897E}"/>
    <hyperlink ref="E237" location="'Jan2025 Inventory'!D33" display="7 short" xr:uid="{D2B7211A-9705-43EC-8428-02BA30F9D0F4}"/>
    <hyperlink ref="F237:M237" location="'Jan2025 Inventory'!D33" display="7 short" xr:uid="{207DFD33-94C7-4A01-8E11-2F32A5311055}"/>
    <hyperlink ref="F237" location="'Feb2025 Inventory'!D33" display="7 short" xr:uid="{254A8078-DFBB-41BF-A4C5-ADA88CCA4326}"/>
    <hyperlink ref="G237" location="'Mar2025 Inventory'!D33" display="7 short" xr:uid="{9DCE9CB8-EA61-4D56-99A7-44DBEE9E26A9}"/>
    <hyperlink ref="H237" location="'Apr2025 Inventory'!D33" display="7 short" xr:uid="{A5893B1C-C760-40E0-9E6E-3ACE6654AA98}"/>
    <hyperlink ref="I237" location="'May2025 Inventory'!D33" display="7 short" xr:uid="{E699AAB5-936A-49DD-B879-B3F6F9303474}"/>
    <hyperlink ref="J237" location="'Jun2025 Inventory'!D33" display="7 short" xr:uid="{177EA08C-A1F0-4A56-8649-902B15A4DC15}"/>
    <hyperlink ref="K237" location="'Jul2025 Inventory'!D33" display="7 short" xr:uid="{0D1DC440-AD76-4A80-9F85-D841FDE0C191}"/>
    <hyperlink ref="L237" location="'Aug2025 Inventory'!D33" display="7 short" xr:uid="{E3567B50-026D-454C-8C16-D4EFBEB5D6BE}"/>
    <hyperlink ref="M237" location="'Sep2025 Inventory'!D33" display="7 short" xr:uid="{4D061311-4CD7-4E93-BADF-2EE6E7CA738D}"/>
    <hyperlink ref="E238" location="'Jan2025 Inventory'!D37" display="1 short" xr:uid="{E2ECD076-5A3A-4D24-BFCB-0E12644C448E}"/>
    <hyperlink ref="F238:M238" location="'Jan2025 Inventory'!D37" display="1 short" xr:uid="{AA03D948-D4A4-4392-B37D-E03219E89C92}"/>
    <hyperlink ref="F238" location="'Feb2025 Inventory'!D37" display="1 short" xr:uid="{E9554295-350A-41F5-9EE1-52FC2AE19632}"/>
    <hyperlink ref="G238" location="'Mar2025 Inventory'!D37" display="1 short" xr:uid="{5914D708-C796-4C8C-AA4D-F61C9276BB24}"/>
    <hyperlink ref="H238" location="'Apr2025 Inventory'!D37" display="1 short" xr:uid="{1C21DF7D-B3F0-4D97-A895-30BE2FED6FFD}"/>
    <hyperlink ref="I238" location="'May2025 Inventory'!D37" display="1 short" xr:uid="{DEAF37F9-E1C9-409F-9843-A94EFA888DBC}"/>
    <hyperlink ref="J238" location="'Jun2025 Inventory'!D37" display="1 short" xr:uid="{371F7FF3-7347-4A4E-9270-7BEF9B32B0B7}"/>
    <hyperlink ref="K238" location="'Jul2025 Inventory'!D37" display="1 short" xr:uid="{080BB39C-B8A3-4DA0-973D-9C28E8EEEDA6}"/>
    <hyperlink ref="L238" location="'Aug2025 Inventory'!D37" display="1 short" xr:uid="{C27009D8-707F-4BEC-90E4-DA1E6C3A8184}"/>
    <hyperlink ref="M238" location="'Sep2025 Inventory'!D37" display="1 short" xr:uid="{6BBEEE6B-D24E-4953-9E60-2EF459EB6808}"/>
    <hyperlink ref="E239" location="'Jan2025 Inventory'!D159" display="3 surplus" xr:uid="{7395A409-F07C-47C8-9B4F-FF680E976CB4}"/>
    <hyperlink ref="F239:M239" location="'Jan2025 Inventory'!D159" display="3 surplus" xr:uid="{DA118281-802B-42B9-8CCD-93062C10EE10}"/>
    <hyperlink ref="F239" location="'Feb2025 Inventory'!D159" display="3 surplus" xr:uid="{97982CF7-EB69-44EB-94A8-735ECCDF95BF}"/>
    <hyperlink ref="G239" location="'Mar2025 Inventory'!D159" display="3 surplus" xr:uid="{DD4530A0-5DB0-431D-86C1-D3BC35BE643A}"/>
    <hyperlink ref="H239" location="'Apr2025 Inventory'!D159" display="3 surplus" xr:uid="{8DA1539C-EA9B-476A-8235-CB8B36112102}"/>
    <hyperlink ref="I239" location="'May2025 Inventory'!D159" display="3 surplus" xr:uid="{EDA563EF-30F7-4F93-9CE2-B1CB2A33887B}"/>
    <hyperlink ref="J239" location="'Jun2025 Inventory'!D159" display="3 surplus" xr:uid="{7D9CA870-F02A-4C07-863C-2D61098AEFC8}"/>
    <hyperlink ref="K239" location="'Jul2025 Inventory'!D159" display="3 surplus" xr:uid="{BC293B5F-4349-4E02-8D7C-5A55CA749797}"/>
    <hyperlink ref="L239" location="'Aug2025 Inventory'!D159" display="3 surplus" xr:uid="{4A254269-C01A-43BF-AEBC-F24F11185FAA}"/>
    <hyperlink ref="M239" location="'Sep2025 Inventory'!D159" display="3 surplus" xr:uid="{68C58A5D-6D56-4E5C-B3B7-AF8E00082796}"/>
    <hyperlink ref="E240" location="'Jan2025 Inventory'!D170" display="1 birth 30.01.2025" xr:uid="{E7C09F85-CC99-46D0-9E67-DE403A849497}"/>
    <hyperlink ref="F240" location="'Feb2025 Inventory'!D170" display="3 surplus" xr:uid="{284E53B6-71EF-48D0-BC5D-ADEA4EA229BC}"/>
    <hyperlink ref="G240:M240" location="'Feb2025 Inventory'!D170" display="3 surplus" xr:uid="{3A4A886D-679E-4DC2-95A4-CD6443690EF2}"/>
    <hyperlink ref="G240" location="'Mar2025 Inventory'!D170" display="3 surplus" xr:uid="{58E2A9FE-45E6-45EE-B438-B7E779AE21EC}"/>
    <hyperlink ref="H240" location="'Apr2025 Inventory'!D170" display="3 surplus" xr:uid="{008D63AD-0768-4D02-923D-33ED464F3FF8}"/>
    <hyperlink ref="I240" location="'May2025 Inventory'!D170" display="3 surplus" xr:uid="{759D5F88-662D-40FA-BB3E-5131306946C1}"/>
    <hyperlink ref="J240" location="'Jun2025 Inventory'!D170" display="3 surplus" xr:uid="{487C630A-8B8D-429A-BAC9-8A26C830A515}"/>
    <hyperlink ref="K240" location="'Jul2025 Inventory'!D170" display="3 surplus" xr:uid="{0B6B9300-1D1B-427F-8417-93611BF6056B}"/>
    <hyperlink ref="L240" location="'Aug2025 Inventory'!D170" display="3 surplus" xr:uid="{407D7C7A-7833-4409-BD97-861B23F5A35E}"/>
    <hyperlink ref="M240" location="'Sep2025 Inventory'!D170" display="3 surplus" xr:uid="{11D27E12-92EA-424B-ABCA-2E170C2E7919}"/>
    <hyperlink ref="E241" location="'Jan2025 Inventory'!D172" display="1 birth 14.01.2025" xr:uid="{4E2F0F88-B18C-4BCB-933D-DE4C4CEED972}"/>
    <hyperlink ref="F241" location="'Feb2025 Inventory'!D172" display="3 surplus" xr:uid="{83152016-6759-4851-B12E-6B7B930A1433}"/>
    <hyperlink ref="G241:H241" location="'Feb2025 Inventory'!D172" display="3 surplus" xr:uid="{9A1B6807-1D0F-4BDB-AD68-FEAB9D5D1D2C}"/>
    <hyperlink ref="G241" location="'Mar2025 Inventory'!D172" display="3 surplus" xr:uid="{63A707DA-40AF-46F8-AEB9-364437155C17}"/>
    <hyperlink ref="H241" location="'Apr2025 Inventory'!D172" display="3 surplus" xr:uid="{480B044B-4E1D-45D6-9BA7-57D16429E8F0}"/>
    <hyperlink ref="I241" location="'May2025 Inventory'!D172" display="1 surplus" xr:uid="{AF6B3184-F39A-481B-959A-F282A8AD4744}"/>
    <hyperlink ref="J241:M241" location="'May2025 Inventory'!D172" display="1 surplus" xr:uid="{0879CB7E-C703-47E5-A589-661D4450E293}"/>
    <hyperlink ref="J241" location="'Jun2025 Inventory'!D172" display="1 surplus" xr:uid="{EBEEE2F1-60FA-4270-90FE-F0EA42A4D37B}"/>
    <hyperlink ref="K241" location="'Jul2025 Inventory'!D172" display="1 surplus" xr:uid="{BFF9EAE0-A67E-44BB-BED7-C3DDA71BFB05}"/>
    <hyperlink ref="L241" location="'Aug2025 Inventory'!D172" display="1 surplus" xr:uid="{6BF6CE9B-C67C-442A-99EF-D173BF8BE17E}"/>
    <hyperlink ref="M241" location="'Sep2025 Inventory'!D172" display="1 surplus" xr:uid="{D247397B-ECD0-47EB-A854-7CA30BF904CF}"/>
    <hyperlink ref="E245" location="'Jan2025 Inventory'!D117" display="even" xr:uid="{5B33ABF4-43FC-4EAC-BF53-4897D6CB3AA3}"/>
    <hyperlink ref="F245:M245" location="'Jan2025 Inventory'!D117" display="even" xr:uid="{A111D838-080E-44B2-89F1-C393B2F05AD2}"/>
    <hyperlink ref="F245" location="'Feb2025 Inventory'!D117" display="even" xr:uid="{F54B8634-C0DD-4823-AED4-4E8D85389632}"/>
    <hyperlink ref="G245" location="'Mar2025 Inventory'!D117" display="even" xr:uid="{CDDE7688-5CAC-4040-934D-334BC0156DA7}"/>
    <hyperlink ref="H245" location="'Apr2025 Inventory'!D117" display="even" xr:uid="{AC9CAC62-6B2D-4AC0-B98E-20C1F4873EBB}"/>
    <hyperlink ref="I245" location="'May2025 Inventory'!D117" display="even" xr:uid="{7BF077A6-BEED-4398-A8A5-12248B8A33C9}"/>
    <hyperlink ref="J245" location="'Jun2025 Inventory'!D117" display="even" xr:uid="{215F3704-C5C5-44A7-B391-B62F099262B2}"/>
    <hyperlink ref="K245" location="'Jul2025 Inventory'!D117" display="even" xr:uid="{B95F4DEC-8287-441E-9834-C1C39B8052F0}"/>
    <hyperlink ref="L245" location="'Aug2025 Inventory'!D117" display="even" xr:uid="{3B7B09B8-1462-4E93-9033-585D4F4AC8E7}"/>
    <hyperlink ref="M245" location="'Sep2025 Inventory'!D117" display="even" xr:uid="{96630829-804E-4857-BC0F-43A86E20F0BB}"/>
    <hyperlink ref="E246" location="'Jan2025 Inventory'!D69" display="1 short" xr:uid="{387CC786-F64B-4669-85A5-5AE31363402D}"/>
    <hyperlink ref="F246:M246" location="'Jan2025 Inventory'!D69" display="1 short" xr:uid="{3D0FE360-D0D4-45FC-B4C4-81ECCDD80BA7}"/>
    <hyperlink ref="F246" location="'Feb2025 Inventory'!D69" display="1 short" xr:uid="{67816FCD-63CC-4E97-8978-03F05884E433}"/>
    <hyperlink ref="G246" location="'Mar2025 Inventory'!D69" display="1 short" xr:uid="{15AFA641-4411-4A25-ABD6-E2B1D36817DA}"/>
    <hyperlink ref="H246" location="'Apr2025 Inventory'!D69" display="1 short" xr:uid="{7D6400D3-2C03-4922-A212-1C2B1A00EFAB}"/>
    <hyperlink ref="I246" location="'May2025 Inventory'!D69" display="1 short" xr:uid="{3D9AB27D-E587-46C5-8461-F4DC3FB0A3DB}"/>
    <hyperlink ref="J246" location="'Jun2025 Inventory'!D69" display="1 short" xr:uid="{849F5547-EE2D-47ED-91B4-B31F452429C1}"/>
    <hyperlink ref="K246" location="'Jul2025 Inventory'!D69" display="1 short" xr:uid="{3660A47C-3717-4A43-93B9-178928D8CF1C}"/>
    <hyperlink ref="L246" location="'Aug2025 Inventory'!D69" display="1 short" xr:uid="{97F88833-3999-4F25-914B-793B0BBE9F27}"/>
    <hyperlink ref="M246" location="'Sep2025 Inventory'!D69" display="1 short" xr:uid="{34B7D6F7-09C0-4796-BD87-C1411C58BDA4}"/>
    <hyperlink ref="E247" location="'Jan2025 Inventory'!D120" display="1 short" xr:uid="{914D7F1A-47AB-4085-A2DE-1A47F1761196}"/>
    <hyperlink ref="F247:H247" location="'Jan2025 Inventory'!D120" display="1 short" xr:uid="{F192E71B-7010-443B-8D96-CF7199AA01A6}"/>
    <hyperlink ref="F247" location="'Feb2025 Inventory'!D120" display="1 short" xr:uid="{071FAE74-11F1-42DC-AD6B-A2E39030787D}"/>
    <hyperlink ref="G247" location="'Mar2025 Inventory'!D120" display="1 short" xr:uid="{DE99CE10-06F5-4EAD-8F60-6B0EDE8FCD61}"/>
    <hyperlink ref="H247" location="'Apr2025 Inventory'!D120" display="1 short" xr:uid="{28600F81-25B0-4B13-863D-17EED06AA36C}"/>
    <hyperlink ref="I247" location="'May2025 Inventory'!D120" display=" 4 from NCW May 8, 2025" xr:uid="{BEADF7FD-5DD3-4E04-8E24-09D2EA955660}"/>
    <hyperlink ref="J247" location="'Jun2025 Inventory'!D120" display="3 surplus" xr:uid="{DC9BDA55-B7B9-4382-ABE9-A1F1F186E542}"/>
    <hyperlink ref="K247:M247" location="'Jun2025 Inventory'!D120" display="3 surplus" xr:uid="{4CD01E14-20A2-4D37-893F-51D2DB7A0FA4}"/>
    <hyperlink ref="K247" location="'Jul2025 Inventory'!D120" display="3 surplus" xr:uid="{73B53840-C6B1-41F9-8A72-B41B342D91D0}"/>
    <hyperlink ref="L247" location="'Aug2025 Inventory'!D120" display="3 surplus" xr:uid="{5BBD4920-1FDE-4BE8-BAC8-E960EAC8AF21}"/>
    <hyperlink ref="M247" location="'Sep2025 Inventory'!D120" display="3 surplus" xr:uid="{49061BB5-522C-4F47-878A-381D4F029F6E}"/>
    <hyperlink ref="E248" location="'Jan2025 Inventory'!D213" display="1 short" xr:uid="{1ADE5616-2950-4C9B-A1F7-B73F5F34F05A}"/>
    <hyperlink ref="F248:H248" location="'Jan2025 Inventory'!D213" display="1 short" xr:uid="{B87C1928-827E-4BFD-8D80-9B8F66929D0C}"/>
    <hyperlink ref="F248" location="'Feb2025 Inventory'!D213" display="1 short" xr:uid="{86260BB2-AACF-44A4-8AA4-5CCAE1C48D43}"/>
    <hyperlink ref="G248" location="'Mar2025 Inventory'!D213" display="1 short" xr:uid="{C7EEE1C6-1534-4A81-BD65-63D80B45CC4F}"/>
    <hyperlink ref="H248" location="'Apr2025 Inventory'!D213" display="1 short" xr:uid="{3F0C8ADC-B833-4B34-B7D1-CF9525CB9D49}"/>
    <hyperlink ref="I248" location="'May2025 Inventory'!D213" display="38 from NCW May 8, 2025" xr:uid="{92A6DEF5-3286-4D94-9567-DB8082C15195}"/>
    <hyperlink ref="J248" location="'Jun2025 Inventory'!D213" display="2  Died 14,18.06.2025" xr:uid="{9CBC3CFF-DDC9-4763-954F-D760E642DBA3}"/>
    <hyperlink ref="K248:M248" location="'Jun2025 Inventory'!D213" display="37 surplus" xr:uid="{9060EB49-F138-4868-AB26-810CD0E1F2DA}"/>
    <hyperlink ref="K248" location="'Jul2025 Inventory'!D213" display="37 surplus" xr:uid="{0085FF20-3233-4A01-9EE0-EA289EF06F38}"/>
    <hyperlink ref="L248" location="'Aug2025 Inventory'!D213" display="37 surplus" xr:uid="{811E101C-84B5-4F7C-A825-57D9C21D767A}"/>
    <hyperlink ref="M248" location="'Sep2025 Inventory'!D213" display="37 surplus" xr:uid="{5C8937D6-F59A-4C52-AA44-DB113D3B046C}"/>
    <hyperlink ref="E249" location="'Jan2025 Inventory'!D151" display="5 surplus" xr:uid="{C7BB8CCD-95F2-4E70-8E8C-82BBE79A3021}"/>
    <hyperlink ref="F249:H249" location="'Jan2025 Inventory'!D151" display="5 surplus" xr:uid="{6F93D79A-26D9-425B-945B-8C9F3A8F1904}"/>
    <hyperlink ref="F249" location="'Feb2025 Inventory'!D151" display="5 surplus" xr:uid="{52708A45-8B72-473B-B875-8AC473FEBD87}"/>
    <hyperlink ref="G249" location="'Mar2025 Inventory'!D151" display="5 surplus" xr:uid="{BD251CB6-59AE-44A9-A2B5-7D4821E4C73B}"/>
    <hyperlink ref="H249" location="'Apr2025 Inventory'!D151" display="5 surplus" xr:uid="{78A265AD-3373-400E-B7F2-2A50AE4D95E0}"/>
    <hyperlink ref="I249" location="'May2025 Inventory'!D151" display="5 surplus" xr:uid="{DB0B5A76-AE1A-43E2-9266-E1114A97237A}"/>
    <hyperlink ref="J249:M249" location="'May2025 Inventory'!D151" display="5 surplus" xr:uid="{939F9AFF-40E8-4831-959B-E78A9848A7E0}"/>
    <hyperlink ref="J249" location="'Jun2025 Inventory'!D151" display="5 surplus" xr:uid="{E1726C65-3E31-40EF-9A6B-D54007A5F4F8}"/>
    <hyperlink ref="K249" location="'Jul2025 Inventory'!D151" display="5 surplus" xr:uid="{123DED7E-E79A-417C-A877-F230CE5B8C42}"/>
    <hyperlink ref="L249" location="'Aug2025 Inventory'!D151" display="5 surplus" xr:uid="{9F27F598-7F35-4DB6-86BD-8F827901078E}"/>
    <hyperlink ref="M249" location="'Sep2025 Inventory'!D151" display="5 surplus" xr:uid="{D7727F03-72D0-4C1D-B527-1903ED705C96}"/>
    <hyperlink ref="E250" location="'Jan2025 Inventory'!D105" display="1 short" xr:uid="{7B8B5178-E879-4120-80F1-C4A1A99DED66}"/>
    <hyperlink ref="F250:M250" location="'Jan2025 Inventory'!D105" display="1 short" xr:uid="{FF4D9F59-7FD1-4D20-A727-FD59636E5A7F}"/>
    <hyperlink ref="F250" location="'Feb2025 Inventory'!D105" display="1 short" xr:uid="{4FC4C224-7912-4E69-9EF8-068429AAE3F7}"/>
    <hyperlink ref="G250" location="'Mar2025 Inventory'!D105" display="1 short" xr:uid="{CCBB6ABC-03B2-4800-8794-6D00D23C6933}"/>
    <hyperlink ref="H250" location="'Apr2025 Inventory'!D105" display="1 short" xr:uid="{9F3A7CAB-4A6F-461E-A4C8-5E543C7A9272}"/>
    <hyperlink ref="I250" location="'May2025 Inventory'!D105" display="1 short" xr:uid="{E4A5D47F-9F1A-4F4A-B4FA-CE2ADDBE047D}"/>
    <hyperlink ref="J250" location="'Jun2025 Inventory'!D105" display="1 short" xr:uid="{D8137971-14D1-47A2-BEC2-A1A5C0431CBA}"/>
    <hyperlink ref="K250" location="'Jul2025 Inventory'!D105" display="1 short" xr:uid="{87AF5077-C964-46BD-ACDB-6E2FBD1E76B9}"/>
    <hyperlink ref="L250" location="'Aug2025 Inventory'!D105" display="1 short" xr:uid="{9305CF3B-4C13-4012-9A0E-2B08EC0390A7}"/>
    <hyperlink ref="M250" location="'Sep2025 Inventory'!D105" display="1 short" xr:uid="{4602A124-23F6-494C-860B-C2F6EF70DADA}"/>
    <hyperlink ref="E251" location="'Jan2025 Inventory'!D157" display="5 short" xr:uid="{6D8D8438-BE58-4F2B-9707-4B3A1EAEE51B}"/>
    <hyperlink ref="F251:M251" location="'Jan2025 Inventory'!D157" display="5 short" xr:uid="{BBDCDE4F-D99F-415E-ACBB-9A59DECD3A82}"/>
    <hyperlink ref="I251" location="'May2025 Inventory'!D157" display="5 short" xr:uid="{E333582F-1380-4B1A-940C-1C1595AF6636}"/>
    <hyperlink ref="J251" location="'Jun2025 Inventory'!D157" display="5 short" xr:uid="{CFC50DFC-32D5-49BC-A447-4395F3F41BE3}"/>
    <hyperlink ref="K251" location="'Jul2025 Inventory'!D157" display="5 short" xr:uid="{5C0BFCCB-550A-45ED-9949-5726BF717818}"/>
    <hyperlink ref="L251" location="'Aug2025 Inventory'!D157" display="5 short" xr:uid="{98F81697-D45E-4FA4-88FD-6F7A1D7B283D}"/>
    <hyperlink ref="M251" location="'Sep2025 Inventory'!D157" display="5 short" xr:uid="{AED41BAC-BAA1-421C-AADD-E27D6A7D0342}"/>
    <hyperlink ref="E252" location="'Jan2025 Inventory'!D96" display="1 short" xr:uid="{A9484A5B-44AA-4352-B52D-233E3C11E60B}"/>
    <hyperlink ref="H251" location="'Mar2025 Inventory'!D157" display="5 short" xr:uid="{48D7A038-6CFD-4987-A7E9-BE2639F23CC1}"/>
    <hyperlink ref="G251" location="'Feb2025 Inventory'!D157" display="5 short" xr:uid="{0CB18DE2-F9CC-4183-A38A-6DCCECE0E927}"/>
    <hyperlink ref="F252:H252" location="'Jan2025 Inventory'!D96" display="1 short" xr:uid="{46ACC49C-E647-48D4-AA4B-3760E020D57A}"/>
    <hyperlink ref="F252" location="'Feb2025 Inventory'!D96" display="1 short" xr:uid="{BC09B2F6-2731-49A8-8100-AC06978F338F}"/>
    <hyperlink ref="G252" location="'Mar2025 Inventory'!D96" display="1 short" xr:uid="{5474E5B8-1DDD-4D33-84AF-B9F018712258}"/>
    <hyperlink ref="H252" location="'Apr2025 Inventory'!D96" display="1 short" xr:uid="{5E0D7B92-6B40-49E6-9A0B-B2F9D44DADF9}"/>
    <hyperlink ref="I252" location="'May2025 Inventory'!D96" display="1 short" xr:uid="{63B275F3-936F-4689-9056-8FA1CC0929B4}"/>
    <hyperlink ref="J252" location="'Jun2025 Inventory'!D96" display="1 surplus" xr:uid="{A1A1A58A-7CE9-4D90-963D-9A7ACD9C01A2}"/>
    <hyperlink ref="K252:M252" location="'Jun2025 Inventory'!D96" display="1 surplus" xr:uid="{31765C0E-630C-4508-B7D9-ACBDBC73C20F}"/>
    <hyperlink ref="K252" location="'Jul2025 Inventory'!D96" display="1 surplus" xr:uid="{783C0B69-1B35-4D71-8DA3-45B8039BDF91}"/>
    <hyperlink ref="L252" location="'Aug2025 Inventory'!D96" display="1 surplus" xr:uid="{572EF64E-91F9-4150-A817-B9D6BE78AABE}"/>
    <hyperlink ref="M252" location="'Sep2025 Inventory'!D96" display="1 surplus" xr:uid="{79C6DB73-8904-4F59-B6C1-0F023D5C03C3}"/>
    <hyperlink ref="E253" location="'Jan2025 Inventory'!D119" display="13 surplus" xr:uid="{C17196A1-19D3-4D8B-B9B1-03747A472AFF}"/>
    <hyperlink ref="F253" location="'Feb2025 Inventory'!D119" display="13 surplus" xr:uid="{A871CC04-BEC5-4AD4-84CD-C243A049599B}"/>
    <hyperlink ref="G253:M253" location="'Feb2025 Inventory'!D119" display="13 surplus" xr:uid="{E6924062-FF81-4EEC-871B-58D34A60F2F3}"/>
    <hyperlink ref="G253" location="'Mar2025 Inventory'!D119" display="3 Hatched 10.03.2025 " xr:uid="{E09D6E31-15C0-4F3C-ABDE-0903F828E7BA}"/>
    <hyperlink ref="I253" location="'May2025 Inventory'!D119" display="16 surplus" xr:uid="{525E662B-B01D-4760-9677-FD52615D9021}"/>
    <hyperlink ref="H253" location="'Apr2025 Inventory'!D119" display="Died 22/04/2025 " xr:uid="{773ED3BA-4BEC-49C3-99FC-298C296AC8AA}"/>
    <hyperlink ref="J253" location="'Jun2025 Inventory'!D119" display="18 surplus" xr:uid="{FCDA026C-2BAC-4C48-B852-FF8B660B9237}"/>
    <hyperlink ref="K253" location="'Jul2025 Inventory'!D119" display="13 surplus" xr:uid="{0C7DFA7F-0163-4216-9301-E38855084707}"/>
    <hyperlink ref="L253" location="'Aug2025 Inventory'!D119" display="18 surplus" xr:uid="{DBB1A98F-32C6-4A30-9F05-04E860E52E29}"/>
    <hyperlink ref="M253" location="'Sep2025 Inventory'!D119" display="18 surplus" xr:uid="{F16ACF6B-3E9A-4CC4-AFE2-8D0C8DE5BD1A}"/>
    <hyperlink ref="E254" location="'Jan2025 Inventory'!D122" display="4 short" xr:uid="{D89A5621-9C58-44A4-B74B-E36FBAB79E4B}"/>
    <hyperlink ref="F254" location="'Feb2025 Inventory'!D122" display="4 short" xr:uid="{82F0902D-41FF-4983-A89F-4DBC50B088BE}"/>
    <hyperlink ref="G254" location="'Mar2025 Inventory'!D122" display="4 short" xr:uid="{A4C4F4D4-5EFA-46C3-ACEE-A88483B676CB}"/>
    <hyperlink ref="H254" location="'Apr2025 Inventory'!D122" display="even" xr:uid="{26000153-3B11-457D-824C-B4BDF3A85BCE}"/>
    <hyperlink ref="I254:M254" location="'Apr2025 Inventory'!D122" display="even" xr:uid="{1347E2F2-DCFB-4A7C-A324-B9B3FBE7CC0C}"/>
    <hyperlink ref="I254" location="'May2025 Inventory'!D122" display="even" xr:uid="{4B68E40A-F426-4360-B74C-F2E6A55C7517}"/>
    <hyperlink ref="J254" location="'Jun2925 Inventory'!D122" display="even" xr:uid="{7C990A49-A539-4EC2-A38C-F64D3FE8FAAA}"/>
    <hyperlink ref="K254" location="'Jul2025 Inventory'!D122" display="even" xr:uid="{0AC65F08-EADD-4B4F-9DF4-C9EB05742A31}"/>
    <hyperlink ref="L254" location="'Aug2025 Inventory'!D122" display="even" xr:uid="{4F7F0DD9-1C8A-4D5C-BF3F-07AEC2E2AFB7}"/>
    <hyperlink ref="M254" location="'Sep2025 Inventory'!D122" display="even" xr:uid="{76CD65A6-3006-496A-905E-77034F67FF31}"/>
    <hyperlink ref="E255" location="'Jan2025 Inventory'!D123" display="1 surplus" xr:uid="{FAD26BE2-19B3-4B53-97FA-05B79E0CCC73}"/>
    <hyperlink ref="F255:M255" location="'Jan2025 Inventory'!D123" display="1 surplus" xr:uid="{C28C51CD-8FFA-4316-AA01-BAD856F2E2B7}"/>
    <hyperlink ref="F255" location="'Feb2025 Inventory'!D123" display="1 surplus" xr:uid="{9933FD4F-120F-4160-B2AB-9C9D3CC32D39}"/>
    <hyperlink ref="G255" location="'Mar2025 Inventory'!D123" display="1 surplus" xr:uid="{4580F902-70E5-4DCB-AADF-8022549A9AF7}"/>
    <hyperlink ref="H255" location="'Apr2025 Inventory'!D123" display="1 surplus" xr:uid="{42221B19-B74E-4A86-BFB4-7A75D44FC37E}"/>
    <hyperlink ref="I255" location="'May2025 Inventory'!D123" display="1 surplus" xr:uid="{E83ED95F-A1EF-414D-AFF3-29EDAEF0CE26}"/>
    <hyperlink ref="J255" location="'Jun2025 Inventory'!D123" display="2 surplus" xr:uid="{8525A9BE-CE4B-4CCE-A190-7FA1BBEB2D74}"/>
    <hyperlink ref="K255" location="'Jul2025 Inventory'!D123" display="2 surplus" xr:uid="{A88DF809-BB84-443D-96BC-99A923935863}"/>
    <hyperlink ref="L255" location="'Aug2025 Inventory'!D123" display="2 surplus" xr:uid="{A5CD570C-69C5-4502-A4EC-4D3D37CAEFF0}"/>
    <hyperlink ref="M255" location="'Sep2025 Inventory'!D123" display="2 surplus" xr:uid="{1BE16F39-D89A-41A6-8983-DF704EEE741F}"/>
    <hyperlink ref="E256" location="'Jan2025 Inventory'!D112" display="9 short" xr:uid="{38CFE7B5-1454-4784-B55E-B026FB36D5AC}"/>
    <hyperlink ref="F256:M256" location="'Jan2025 Inventory'!D112" display="9 short" xr:uid="{F2586AB6-7D67-4C56-A99D-70748A31BB38}"/>
    <hyperlink ref="F256" location="'Feb2025 Inventory'!D112" display="9 short" xr:uid="{246E4B5A-FC56-4155-93E2-586E6E2FDE7C}"/>
    <hyperlink ref="G256" location="'Mar2025 Inventory'!D112" display="10 short" xr:uid="{D0451AFC-9D6D-457C-95A9-A743EC4ADE4A}"/>
    <hyperlink ref="H256" location="'Apr2025 Inventory'!D112" display="5 short" xr:uid="{227C8D87-C1F2-40BE-B196-17B061452133}"/>
    <hyperlink ref="I256" location="'May2025 Inventory'!D112" display="6 short" xr:uid="{0BAD74EB-B3A9-4763-8827-8E472AC25ED9}"/>
    <hyperlink ref="J256" location="'Jul2025 Inventory'!D112" display="6 short" xr:uid="{559B2CD1-A302-48DD-9C3B-C2DC3667E1EB}"/>
    <hyperlink ref="K256" location="'Jul2025 Inventory'!D112" display="6 short" xr:uid="{2D952520-BE21-422D-AC7F-A20CEE735DF2}"/>
    <hyperlink ref="L256" location="'Aug2025 Inventory'!D112" display="6 short" xr:uid="{50B2FB55-2FC9-45E5-B295-8CD27555C73B}"/>
    <hyperlink ref="M256" location="'Sep2025 Inventory'!D112" display="6 short" xr:uid="{5C16C27E-CC5D-40E4-B006-E1F501FE4BB6}"/>
    <hyperlink ref="E257" location="'Jan2025 Inventory'!D116" display="36 short" xr:uid="{2F5A3436-2111-4BC1-AD3F-68CDFBEB4ECF}"/>
    <hyperlink ref="F257" location="'Feb2025 Inventory'!D116" display="36 short" xr:uid="{D5CCE2E0-C61E-4990-A61D-5EE7263F7CD9}"/>
    <hyperlink ref="G257" location="'Mar2025 Inventory'!D116" display="36 short" xr:uid="{BD6D0027-93C4-4BD4-9C21-3B8AF76D52B9}"/>
    <hyperlink ref="H257" location="'Apr2025 Inventory'!D116" display="36 short" xr:uid="{3E593450-CBFF-46E8-A3D4-88431A683F2C}"/>
    <hyperlink ref="I257" location="'May2025 Inventory'!D116" display="6 added" xr:uid="{45C0F168-2307-40FE-9B19-5473950B28BF}"/>
    <hyperlink ref="J257" location="'Jun2025 Inventory'!D116" display="30 short" xr:uid="{0C81AC88-6974-4CE5-9015-657C41A7611E}"/>
    <hyperlink ref="K257:M257" location="'Jun2025 Inventory'!D116" display="30 short" xr:uid="{E424AEAF-E386-4245-ACF4-3E7B0457F72F}"/>
    <hyperlink ref="K257" location="'Jul2025 Inventory'!D116" display="30 short" xr:uid="{54FECEED-9C52-47C6-8B4E-BB629C7896BE}"/>
    <hyperlink ref="L257" location="'Aug2025 Inventory'!D116" display="30 short" xr:uid="{81CBCA50-AF90-466D-BCA3-A193C56ECF23}"/>
    <hyperlink ref="M257" location="'Sep2025 Inventory'!D116" display="30 short" xr:uid="{E669132D-AC46-4A58-BC39-172B6A8F1766}"/>
    <hyperlink ref="E258" location="'Jan2025 Inventory'!D113" display="15 surplus" xr:uid="{516AD106-64B3-4A41-96C8-B111B14ECC88}"/>
    <hyperlink ref="F258" location="'Feb2025 Inventory'!D113" display="15 surplus" xr:uid="{0512A959-61F7-4572-9678-31F520587C88}"/>
    <hyperlink ref="G258" location="'Mar2025 Inventory'!D113" display="15 surplus" xr:uid="{37E6B021-8F88-4D80-BBDF-8C534482586E}"/>
    <hyperlink ref="H258:M258" location="'Mar2025 Inventory'!D113" display="15 surplus" xr:uid="{CC5D295B-4148-4634-9A86-764788945CAA}"/>
    <hyperlink ref="H258" location="'Apr2025 Inventory'!D113" display="17 surplus" xr:uid="{54F63521-5BCB-4BC0-BF97-89F77AB3F415}"/>
    <hyperlink ref="I258" location="'May2025 Inventory'!D113" display="17 surplus" xr:uid="{C3914CC9-7F82-4CAC-8BB2-6CB8B3722E27}"/>
    <hyperlink ref="J258" location="'Jun2025 Inventory'!D113" display="17 surplus" xr:uid="{C9E9B321-8124-451E-B5F7-AF272A389EE7}"/>
    <hyperlink ref="K258" location="'Jul2025 Inventory'!D113" display="16 surplus" xr:uid="{5FE92234-0FBC-485F-91E9-2ECBD09EF794}"/>
    <hyperlink ref="L258" location="'Aug2025 Inventory'!D113" display="16 surplus" xr:uid="{41AB4DA9-9C6E-4C5F-B507-FC6C5B1686A8}"/>
    <hyperlink ref="M258" location="'Sep2025 Inventory'!D113" display="16 surplus" xr:uid="{A7B92B7C-28DA-40B8-8DFB-ECA6AA6C114C}"/>
    <hyperlink ref="E259" location="'Jan2025 Inventory'!D155" display="1 short" xr:uid="{CFFC5050-9FEC-4FE5-A323-C7B30531DE54}"/>
    <hyperlink ref="F259:M259" location="'Jan2025 Inventory'!D155" display="1 short" xr:uid="{D9918639-20D9-451D-AD2F-F898A48EE745}"/>
    <hyperlink ref="F259" location="'Feb2025 Inventory'!D155" display="1 short" xr:uid="{52D9F915-1917-4D5D-BF8D-2C5F1A695B9A}"/>
    <hyperlink ref="G259" location="'Mar2025 Inventory'!D155" display="1 short" xr:uid="{8BFB9BF9-6305-43D3-9960-24CB31B59540}"/>
    <hyperlink ref="H259" location="'Apr2025 Inventory'!D155" display="1 short" xr:uid="{F5C76448-655D-4CE0-A1C9-959EE98F2570}"/>
    <hyperlink ref="I259" location="'May2025 Inventory'!D155" display="1 short" xr:uid="{9C9C3E9C-9847-45FF-8A03-114D34E7AAEC}"/>
    <hyperlink ref="J259" location="'Jun2025 Inventory'!D155" display="1 short" xr:uid="{0449CC77-92B3-4720-A421-FADAF1E28E52}"/>
    <hyperlink ref="K259" location="'Jul2025 Inventory'!D155" display="1 short" xr:uid="{CABFBAE0-9669-43D2-98A4-22027E8404D0}"/>
    <hyperlink ref="L259" location="'Aug2025 Inventory'!D155" display="1 short" xr:uid="{207665C1-7592-4D57-8649-18184EEC00C6}"/>
    <hyperlink ref="M259" location="'Sep2025 Inventory'!D155" display="1 short" xr:uid="{A754A152-3B0A-4987-87DA-85B1D5B5C3C4}"/>
    <hyperlink ref="E260" location="'Jan2025 Inventory'!D156" display="3 surplus" xr:uid="{B0D1B63F-A833-4748-81EE-19B30D951DBB}"/>
    <hyperlink ref="F260:M260" location="'Jan2025 Inventory'!D156" display="3 surplus" xr:uid="{5805C4A9-EE66-4069-BAFC-EE2282183480}"/>
    <hyperlink ref="F260" location="'Feb2025 Inventory'!D156" display="3 surplus" xr:uid="{BD9ECFEA-55A5-432F-B31D-B667BB1C43B6}"/>
    <hyperlink ref="G260" location="'Mar2025 Inventory'!D156" display="3 surplus" xr:uid="{83FF2018-7C01-42AB-A5DB-15F07100D030}"/>
    <hyperlink ref="H260" location="'Apr2025 Inventory'!D156" display="3 surplus" xr:uid="{B36FFC58-38DD-47E0-84D6-8BE48E0AC12B}"/>
    <hyperlink ref="I260" location="'May2025 Inventory'!D156" display="3 surplus" xr:uid="{974D9D75-5AE4-41F3-8EE4-9D00197F39FF}"/>
    <hyperlink ref="J260" location="'Jun2025 Inventory'!D156" display="3 surplus" xr:uid="{76F47B56-C506-4032-8026-24A8D38CA961}"/>
    <hyperlink ref="K260" location="'Jul2025 Inventory'!D156" display="3 surplus" xr:uid="{4E861835-3D9B-413F-BCC7-BFDA4F331801}"/>
    <hyperlink ref="L260" location="'Aug2025 Inventory'!D156" display="3 surplus" xr:uid="{A5F413F2-A9FE-438A-A87C-C2F587371F63}"/>
    <hyperlink ref="M260" location="'Sep2025 Inventory'!D156" display="3 surplus" xr:uid="{D1426E72-1C5B-46BF-927C-D1E990EF5B22}"/>
    <hyperlink ref="E265" location="'Jan2025 Inventory'!D58" display="2 short" xr:uid="{2C78AF60-FFC7-4F37-B21D-84ACB33A4667}"/>
    <hyperlink ref="F265:M265" location="'Jan2025 Inventory'!D58" display="2 short" xr:uid="{FCA65959-FC49-4CB4-91AC-0FBFA306CF51}"/>
    <hyperlink ref="F265" location="'Feb2025 Inventory'!D58" display="2 short" xr:uid="{830CAB22-1A00-4333-A761-EFE6D59C2A03}"/>
    <hyperlink ref="G265" location="'Mar2025 Inventory'!D58" display="2 short" xr:uid="{186192D4-EFAA-4046-B0E5-040C0E299003}"/>
    <hyperlink ref="H265" location="'Apr2025 Inventory'!D58" display="2 short" xr:uid="{09A681F9-B9EF-49F8-96EF-177052FAA70F}"/>
    <hyperlink ref="I265" location="'May2025 Inventory'!D58" display="2 short" xr:uid="{EDD6FCD0-D806-4E68-9790-8DA10D019E1F}"/>
    <hyperlink ref="J265" location="'Jun2025 Inventory'!D58" display="2 short" xr:uid="{A69820C4-4A4D-4B75-A5BA-EC1AEB41420F}"/>
    <hyperlink ref="K265" location="'Jul2025 Inventory'!D58" display="2 short" xr:uid="{0EB58856-BB13-4441-99C9-4E7450CD8917}"/>
    <hyperlink ref="L265" location="'Aug2025 Inventory'!D58" display="2 short" xr:uid="{8BF8872E-FCE7-4D00-8A6D-8D497FE8233A}"/>
    <hyperlink ref="M265" location="'Sep2025 Inventory'!D58" display="2 short" xr:uid="{AA2C486A-E860-4704-9E1E-0A41C785C2C5}"/>
    <hyperlink ref="E38" location="'Jan2025 Inventory'!D49" display="even" xr:uid="{3E69387B-84B0-4D27-92BB-311132A0E48F}"/>
    <hyperlink ref="F38:M38" location="'Jan2025 Inventory'!D49" display="even" xr:uid="{201FC838-7F0E-49B2-9F4C-F1D41A2DAEE1}"/>
    <hyperlink ref="F38" location="'Feb2025 Inventory'!D49" display="even" xr:uid="{FFF31C3D-65E8-48FD-BC98-6F5DD3906847}"/>
    <hyperlink ref="G38" location="'Mar2025 Inventory'!D49" display="even" xr:uid="{4440E09F-8859-46B4-B77E-3045EF081359}"/>
    <hyperlink ref="H38" location="'Apr2025 Inventory'!D49" display="even" xr:uid="{1775FD3D-A16A-41E1-82E9-A4BDA3DF6268}"/>
    <hyperlink ref="K38" location="'Jul2025 Inventory'!D49" display="even" xr:uid="{AB3DB541-1A61-4B04-8A2E-331F9ACF8AF1}"/>
    <hyperlink ref="L38" location="'Aug2025 Inventory'!D49" display="1 surplus" xr:uid="{4B6960C9-B05F-4227-A69F-E7463EC116C0}"/>
    <hyperlink ref="M38" location="'Sep2025 Inventory'!D49" display="even" xr:uid="{35241941-7EBF-43A2-80F3-8790E66FC290}"/>
    <hyperlink ref="J38" location="'Jun2025 Inventory'!D49" display="1  Birth 09/06/2025" xr:uid="{A71F8828-18ED-46ED-83A1-627861B4C9D4}"/>
    <hyperlink ref="E39" location="'Jan2025 Inventory'!D61" display="8 short" xr:uid="{C6A7901E-60D8-4234-8FD3-7B8B4FFA72B7}"/>
    <hyperlink ref="F39:M39" location="'Jan2025 Inventory'!D61" display="8 short" xr:uid="{69A80E55-E8F4-46DE-B58A-15A87CF08545}"/>
    <hyperlink ref="F39" location="'Feb2025 Inventory'!D61" display="8 short" xr:uid="{4384E9E1-B41A-43E4-A0E1-9267B38041DA}"/>
    <hyperlink ref="G39" location="'Mar2025 Inventory'!D61" display="8 short" xr:uid="{05013019-CBC1-46E3-856E-B97D00323873}"/>
    <hyperlink ref="H39" location="'Apr2025 Inventory'!D61" display="8 short" xr:uid="{66D884B1-348E-4FE0-A6B8-E018AD0A92F5}"/>
    <hyperlink ref="I39" location="'May2025 Inventory'!D61" display="8 short" xr:uid="{8F024141-60B8-4BAF-B9F7-7344255A678F}"/>
    <hyperlink ref="J39" location="'Jun2025 Inventory'!D61" display="8 short" xr:uid="{F7B40E33-4B2D-4EB8-A610-FC5B0CD79B4F}"/>
    <hyperlink ref="K39" location="'Jul2025 Inventory'!D61" display="8 short" xr:uid="{06306D2B-01EF-4091-A6BE-79F1D7249590}"/>
    <hyperlink ref="L39" location="'Aug2025 Inventory'!D61" display="8 short" xr:uid="{7FBA8222-1943-40BF-8B9F-330C389F9FB8}"/>
    <hyperlink ref="M39" location="'Sep2025 Inventory'!D61" display="8 short" xr:uid="{6968C607-835E-4AFF-AC94-F41E564C4A41}"/>
    <hyperlink ref="E40" location="'Jan2025 Inventory'!D53" display="2 short" xr:uid="{C9421C18-DC1A-4B69-81C6-3507DF299FD7}"/>
    <hyperlink ref="F40:H40" location="'Jan2025 Inventory'!D53" display="2 short" xr:uid="{D2A60A58-1D48-4048-A10B-72F8FA2177A5}"/>
    <hyperlink ref="F40" location="'Feb2025 Inventory'!D53" display="2 short" xr:uid="{01031968-9DBD-4205-9780-2329E399F286}"/>
    <hyperlink ref="G40" location="'Mar2025 Inventory'!D53" display="2 short" xr:uid="{61051941-5B32-4903-8B86-C1C0D705AA7D}"/>
    <hyperlink ref="H40" location="'Apr2025 Inventory'!D53" display="2 short" xr:uid="{3F421F0D-EAB6-432B-AF48-44E02B3EA717}"/>
    <hyperlink ref="I40" location="'May2025 Inventory'!D53" display="8 from NCW May 8, 2025" xr:uid="{E867B642-7FFC-4D07-B3A4-B7BE03C3DEDF}"/>
    <hyperlink ref="J40" location="'Jun2025 Inventory'!D53" display="6 surplus" xr:uid="{E20CF4EB-C2D0-412E-AEE9-BA6022E43AB6}"/>
    <hyperlink ref="K40:M40" location="'Jun2025 Inventory'!D53" display="6 surplus" xr:uid="{FC161E18-B0A1-40CE-B321-99402BE38AAE}"/>
    <hyperlink ref="K40" location="'Jul2025 Inventory'!D53" display="6 surplus" xr:uid="{D3ACEF70-E560-4562-8FAC-D8A996F1B462}"/>
    <hyperlink ref="L40" location="'Aug2025 Inventory'!D53" display="6 surplus" xr:uid="{C1BC77D7-75C2-4434-84F1-DB97BA395F63}"/>
    <hyperlink ref="M40" location="'Sep2025 Inventory'!D53" display="6 surplus" xr:uid="{CF182A57-4B85-4A9B-B958-BA1490D5EDF8}"/>
    <hyperlink ref="E41" location="'Jan2025 Inventory'!D59" display="even" xr:uid="{8F40A081-4FB4-448B-B240-C9AD972D38DD}"/>
    <hyperlink ref="F41:H41" location="'Jan2025 Inventory'!D59" display="even" xr:uid="{809FCB28-7756-4EE7-9BB1-7B63C6D6E5A8}"/>
    <hyperlink ref="F41" location="'Feb2025 Inventory'!D59" display="even" xr:uid="{F6B61E5D-9C3A-40F7-B495-9FD94918FF28}"/>
    <hyperlink ref="G41" location="'Mar2025 Inventory'!D59" display="even" xr:uid="{EF76DAAD-8C47-4F24-A0AB-5265109C973C}"/>
    <hyperlink ref="H41" location="'Apr2025 Inventory'!D59" display="even" xr:uid="{5C2BE3AF-082B-4C4F-B0CB-3D3F30A154B7}"/>
    <hyperlink ref="I41" location="'May2025 Inventory'!D59" display="6 from NCW May 8, 2025" xr:uid="{114412F0-50EC-4022-992F-8607F3B09294}"/>
    <hyperlink ref="J41" location="'Jun2025 Inventory'!D59" display="6 surplus" xr:uid="{61D7E6EC-B3FC-4995-970F-08EA46EE1E69}"/>
    <hyperlink ref="K41:M41" location="'Jun2025 Inventory'!D59" display="6 surplus" xr:uid="{FCCA247A-9123-4A72-89FD-46C51A820260}"/>
    <hyperlink ref="K41" location="'Jul2025 Inventory'!D59" display="6 surplus" xr:uid="{9EA36405-17CA-4625-B2E2-80EF36401CCA}"/>
    <hyperlink ref="L41" location="'Aug2025 Inventory'!D59" display="6 surplus" xr:uid="{966CB221-3A7E-4F06-AA7B-D18AFBA2F74E}"/>
    <hyperlink ref="M41" location="'Sep2025 Inventory'!D59" display="6 surplus" xr:uid="{9AE16396-8126-4AAE-9A34-6DA065A217D3}"/>
    <hyperlink ref="E42" location="'Jan2025 Inventory'!D179" display="1 short" xr:uid="{D5E035AE-8142-494F-BF0D-41703B1A0677}"/>
    <hyperlink ref="F42:M42" location="'Jan2025 Inventory'!D179" display="1 short" xr:uid="{90AD1BFC-F780-4F00-81A4-E9E4FC95F83A}"/>
    <hyperlink ref="F42" location="'Feb2025 Inventory'!D179" display="1 short" xr:uid="{7C5D3932-0671-42B3-A6EC-3F4A6E95825D}"/>
    <hyperlink ref="G42" location="'Mar2025 Inventory'!D179" display="1 short" xr:uid="{AFADC75D-4013-4D3D-B08B-E4670933C805}"/>
    <hyperlink ref="H42" location="'Apr2025 Inventory'!D179" display="1 short" xr:uid="{920365C3-8221-410E-A9A7-AA30CFF134EE}"/>
    <hyperlink ref="I42" location="'May2025 Inventory'!D179" display="1 short" xr:uid="{CF294F12-F9BF-4E8F-ACBB-C44C8EB97A26}"/>
    <hyperlink ref="J42" location="'Jun2025 Inventory'!D179" display="1 short" xr:uid="{527D6BBC-57DE-4CE4-AE0B-E68D3FB997B1}"/>
    <hyperlink ref="K42" location="'Jul2025 Inventory'!D179" display="1 short" xr:uid="{47EDB50C-9CC1-4180-A0AC-F76C1244D95F}"/>
    <hyperlink ref="L42" location="'Aug2025 Inventory'!D179" display="1 short" xr:uid="{ED7C33D2-E142-46C8-BCB6-8B0D376BCC32}"/>
    <hyperlink ref="M42" location="'Sep2025 Inventory'!D179" display="1 short" xr:uid="{B69CBF89-DB9D-4ADF-9229-14CC8A9BFCCB}"/>
    <hyperlink ref="E266" location="'Jan2025 Inventory'!D88" display="9 short" xr:uid="{A84D3580-8034-48AB-B735-0C44A339483B}"/>
    <hyperlink ref="F266:M266" location="'Jan2025 Inventory'!D98" display="9 short" xr:uid="{1D8CB0D6-EF7F-4B27-A940-2B58114875BA}"/>
    <hyperlink ref="F266" location="'Feb2025 Inventory'!D88" display="9 short" xr:uid="{B96E5A64-9469-4A70-B444-349D37601D33}"/>
    <hyperlink ref="G266" location="'Mar2025 Inventory'!D88" display="9 short" xr:uid="{93F851C8-201E-45DC-8227-BE1CDA3C0828}"/>
    <hyperlink ref="H266" location="'Apr2025 Inventory'!D88" display="9 short" xr:uid="{6497CD2C-CCD0-4A4A-A33E-76819C0AF378}"/>
    <hyperlink ref="I266" location="'May2025 Inventory'!D88" display="9 short" xr:uid="{9C07168E-3E5E-4D52-99A7-99844D7E9868}"/>
    <hyperlink ref="J266" location="'May2025 Inventory'!D88" display="9 short" xr:uid="{EC08BCB1-C8B3-4DAC-833E-24121F09AB0D}"/>
    <hyperlink ref="K266" location="'Jul2025 Inventory'!D88" display="9 short" xr:uid="{C5C7438A-8243-4950-9478-5B16F61520A6}"/>
    <hyperlink ref="L266" location="'Aug2025 Inventory'!D88" display="9 short" xr:uid="{D6FBEFBB-7E02-45B5-97E4-23E1E459FB72}"/>
    <hyperlink ref="M266" location="'Sep2025 Inventory'!D88" display="9 short" xr:uid="{EF9B36DB-F73B-49F9-AA41-D634CC36DE0E}"/>
    <hyperlink ref="E267" location="'Jan2025 Inventory'!D60" display="1 short" xr:uid="{3253A638-77F0-4AB8-840F-7B6E1F19B932}"/>
    <hyperlink ref="F267:M267" location="'Jan2025 Inventory'!D60" display="1 short" xr:uid="{5EEE4682-2FFE-4A8E-AD1B-5EFE810F2EDA}"/>
    <hyperlink ref="F267" location="'Feb2025 Inventory'!D60" display="1 short" xr:uid="{2646140A-A089-4294-84FA-E4FBD74137C5}"/>
    <hyperlink ref="G267" location="'Mar2025 Inventory'!D60" display="1 short" xr:uid="{92251D76-64AA-4E90-9BD1-287C30480F75}"/>
    <hyperlink ref="H267" location="'Apr2025 Inventory'!D60" display="1 short" xr:uid="{6F19C0CB-9E77-4A12-A8F1-ACFE910AF551}"/>
    <hyperlink ref="I267" location="'May2025 Inventory'!D60" display="1 short" xr:uid="{92E022DC-A7DF-430D-8F12-25B1ACBCF9BE}"/>
    <hyperlink ref="J267" location="'Jun2025 Inventory'!D60" display="1 short" xr:uid="{ACC6814A-D45F-4EC0-98AF-058654664CBC}"/>
    <hyperlink ref="K267" location="'Jul2025 Inventory'!D60" display="1 short" xr:uid="{58C5CBA0-6CE9-44D3-B906-EC7440E3EA66}"/>
    <hyperlink ref="L267" location="'Aug2025 Inventory'!D60" display="1 short" xr:uid="{607CF255-93F4-418E-9A10-4B2D2DA369D6}"/>
    <hyperlink ref="M267" location="'Sep2025 Inventory'!D60" display="1 short" xr:uid="{171AC2A5-95AB-44FF-B886-ACD3541BE186}"/>
    <hyperlink ref="C36:D36" location="'Standard Size'!A272" display=" OWL HOUSE" xr:uid="{AAB4E2FF-98F0-4314-9539-5D506001412A}"/>
    <hyperlink ref="N7" location="'Oct2025 Inventory'!D13" display="even" xr:uid="{EC3EA705-6E3F-4E8E-B8AD-DB9881485DE9}"/>
    <hyperlink ref="N9" location="'Oct2025 Inventory'!D12" display="even" xr:uid="{17D09622-CCF0-4649-807A-0C57E135ACD5}"/>
    <hyperlink ref="N8" location="'Oct2025 Inventory'!D14" display="5 short " xr:uid="{75CBF998-919A-4A5E-B887-1D83062520AD}"/>
    <hyperlink ref="K9" location="'Jul2025 Inventory'!D12" display="4 surplus" xr:uid="{7C0ED15C-EA61-4601-9445-9A904B110216}"/>
    <hyperlink ref="L9:M9" location="'Jul2025 Inventory'!D12" display="4 surplus" xr:uid="{8D277310-DD34-424F-B94B-E2D01411C8CC}"/>
    <hyperlink ref="M9" location="'Sep2025 Inventory'!D12" display="4 surplus" xr:uid="{27B715AE-C219-4C65-8493-19A481C205E0}"/>
    <hyperlink ref="L9" location="'Aug2025 Inventory'!D12" display="4 surplus" xr:uid="{0607E072-D970-43AE-B2B6-27AB16C1B6DD}"/>
    <hyperlink ref="N14" location="'Oct2025 Inventory'!D8" display="even" xr:uid="{B1B19306-F9FC-4E8D-8317-22E3C52551E3}"/>
    <hyperlink ref="N19" location="'Oct2025 Inventory'!D11" display="3 short" xr:uid="{FD12E6CE-E611-4FD2-9B4C-C487D9785961}"/>
    <hyperlink ref="N24" location="'Oct2025 Inventory'!D149" display="even" xr:uid="{CDB48BB9-4A8B-41B4-A3AE-1E4FC46D60E7}"/>
    <hyperlink ref="N25" location="'Oct2025 Inventory'!D44" display="even" xr:uid="{8C29B31F-C8FE-4ABC-A997-84FCACC441E6}"/>
    <hyperlink ref="N29" location="'Oct2025 Inventory'!D107" display="even" xr:uid="{E005E508-95DF-4312-BA74-6B28E283E690}"/>
    <hyperlink ref="N30" location="'Oct2025 Inventory'!D26" display="5 short" xr:uid="{46A9A593-D7A0-4483-85E3-5BC8A7EDDB07}"/>
    <hyperlink ref="N34" location="'Oct2025 Inventory'!D212" display="5 short" xr:uid="{E9FDF03A-EC7F-4377-A174-9BB074B0F1B9}"/>
    <hyperlink ref="N38" location="'Oct2025 Inventory'!D49" display="1 surplus" xr:uid="{8B1325D0-1184-4B2B-9CF0-04B1CA946267}"/>
    <hyperlink ref="N39" location="'Oct2025 Inventory'!D61" display="9 short" xr:uid="{AD9F1513-15CB-4D35-A786-A3D8009A1A3B}"/>
    <hyperlink ref="N40" location="'Oct2025 Inventory'!D53" display="6 surplus" xr:uid="{7E7DD9D7-B555-45D6-8198-192CD05D2B8F}"/>
    <hyperlink ref="N41" location="'Sep2025 Inventory'!D59" display="6 surplus" xr:uid="{D12D86B2-D663-4F24-96E6-1AC605674BD1}"/>
    <hyperlink ref="N42" location="'Oct2025 Inventory'!D179" display="1 short" xr:uid="{E6D89D87-1944-4E00-AE1F-C1DF5FB8BEED}"/>
    <hyperlink ref="N48" location="'Oct2025 Inventory'!D97" display="1 surplus" xr:uid="{76C78459-9847-4F51-940C-CA7DC4ACC9AA}"/>
    <hyperlink ref="N49" location="'Oct2025 Inventory'!D161" display="even" xr:uid="{A23A72E2-85CB-49E5-AD8B-BF1135592E4C}"/>
    <hyperlink ref="N50" location="'Oct2025 Inventory'!D73" display="5 short" xr:uid="{264C1166-88F2-49FB-BD43-7BD8CA3A8797}"/>
    <hyperlink ref="N51" location="'Oct2025 Inventory'!D117" display="even" xr:uid="{D29B8A9A-F269-4388-9132-668E561B22F1}"/>
    <hyperlink ref="N52" location="'Oct2025 Inventory'!D102" display="3 short" xr:uid="{86E3EB0C-1538-4104-BD01-CE7605FC67BD}"/>
    <hyperlink ref="N53" location="'Oct2025 Inventory'!D104" display="2 short" xr:uid="{274A3208-4A80-470B-A352-9965A9336221}"/>
    <hyperlink ref="N54" location="'Oct2025 Inventory'!D50" display="2 short" xr:uid="{F5888836-BAE1-4901-BACB-18D2B0F986E7}"/>
    <hyperlink ref="N59" location="'Oct2025 Inventory'!D38" display="even" xr:uid="{05C5FEA2-1CF4-4B53-925D-FCBA6E1E88CC}"/>
    <hyperlink ref="N60" location="'Oct2025 Inventory'!D111" display="29 Short" xr:uid="{4B1C9776-1F96-4885-A88F-52DD15E0916A}"/>
    <hyperlink ref="N61" location="'Oct2025 Inventory'!D114" display="6 Surplus" xr:uid="{A18B42D2-2ADA-47C6-8AE6-4AC2AE271494}"/>
    <hyperlink ref="N62" location="'Oct2025 Inventory'!D115" display="even" xr:uid="{99D18480-DA22-4693-B768-4170921FC6AC}"/>
    <hyperlink ref="N63" location="'Oct2025 Inventory'!D94" display="even" xr:uid="{ACE37DC1-7967-4E40-BB8A-33AC24C4D4E1}"/>
    <hyperlink ref="N64:N66" location="'Oct2025 Inventory'!D118" display="1 surplus" xr:uid="{703407A6-229E-45AB-B851-490B290261C6}"/>
    <hyperlink ref="N67" location="'Oct2025 Inventory'!D171" display="1 short" xr:uid="{A7DC1AA9-A006-4348-BCAD-7BBA5CBA3D3B}"/>
    <hyperlink ref="N71" location="'Oct2025 Inventory'!D152" display="1 short" xr:uid="{B102D2FF-7C76-4A22-90D7-FBD9333A2D34}"/>
    <hyperlink ref="N72" location="'Oct2025 Inventory'!D158" display="3 Surplus " xr:uid="{6C27B804-3CDD-4653-A0EC-69C9FB091128}"/>
    <hyperlink ref="N73" location="'Oct2025 Inventory'!D74" display="2 short" xr:uid="{054647C4-C293-4E8D-9478-AE6D54BE32F4}"/>
    <hyperlink ref="N74" location="'Oct2025 Inventory'!D208" display="even" xr:uid="{8010F936-6A10-4597-A15B-0A3519EE9370}"/>
    <hyperlink ref="N78" location="'Oct2025 Inventory'!D125" display="7 short" xr:uid="{086B5841-E362-4AC0-BE3E-A56B00D66C7F}"/>
    <hyperlink ref="N79" location="'Oct2025 Inventory'!D211" display="even" xr:uid="{4DD1E6ED-569D-4861-B1BB-7E3418F74EC5}"/>
    <hyperlink ref="N80" location="'Oct2025 Inventory'!D127" display="even" xr:uid="{29611149-1C2F-439B-A16C-138F794C00FE}"/>
    <hyperlink ref="N85" location="'Oct2025 Inventory'!D162" display="2 surplus" xr:uid="{5AB7440B-89C0-48DB-BE36-E826B1BFD248}"/>
    <hyperlink ref="N86" location="'Oct2025 Inventory'!D203" display="3 surplus" xr:uid="{8459B453-DCDE-4446-8C36-4B3875611387}"/>
    <hyperlink ref="N87" location="'Oct2025 Inventory'!D181" display="1 surplus" xr:uid="{2CA103C3-1037-492D-A9D6-EA07BB1B476F}"/>
    <hyperlink ref="N88" location="'Oct2025 Inventory'!D184" display="1 short" xr:uid="{CB4373E7-50C9-407D-98B7-403EC8C9AF44}"/>
    <hyperlink ref="N89" location="'Oct2025 Inventory'!D22" display="2 surplus" xr:uid="{A1CE4B3D-23C1-4767-90EC-E83DB5EE8058}"/>
    <hyperlink ref="N90" location="'Oct2025 Inventory'!D145" display="even" xr:uid="{5187D1AF-AC88-4E7D-816A-4EA2BFD7B182}"/>
    <hyperlink ref="N94" location="'Oct2025 Inventory'!D34" display="even" xr:uid="{08ECAA57-F816-44D9-8FF2-F81282B891EE}"/>
    <hyperlink ref="N95" location="'Oct2025 Inventory'!D163" display="1 short" xr:uid="{ABDE8E25-2D05-4253-9577-D5775F1FC87D}"/>
    <hyperlink ref="N96" location="'Oct2025 Inventory'!D183" display="1 short" xr:uid="{25A7A5BE-D3D7-4BA4-AD93-57C1CFACA311}"/>
    <hyperlink ref="N100" location="'Oct2025 Inventory'!D144" display="Total 13" xr:uid="{AC9E2489-F042-4400-A37C-2A7727E451B5}"/>
    <hyperlink ref="N104" location="'Oct2025 Inventory'!D178" display="even" xr:uid="{551DC054-1FB6-4193-942C-5011B5BDAA41}"/>
    <hyperlink ref="N108" location="'Oct2025 Inventory'!D150" display="1 short" xr:uid="{9BDEF777-CCA1-4A19-BB8B-ABF4ECEF121C}"/>
    <hyperlink ref="N112" location="'Oct2025 Inventory'!D64" display="2 short" xr:uid="{B7238B4D-E3C3-475C-86CE-4C0D7301E1E4}"/>
    <hyperlink ref="N113" location="'Oct2025 Inventory'!D167" display="7 surplus" xr:uid="{D10526B2-16F6-423B-A3B5-84041577A5D4}"/>
    <hyperlink ref="N117" location="'Oct2025 Inventory'!D85" display="even" xr:uid="{E478BE01-E2CA-44F3-AB9C-B3BCA5ECB277}"/>
    <hyperlink ref="N122" location="'Oct2025 Inventory'!D46" display="6 short" xr:uid="{47147284-25C4-4CC8-958E-26602E73B62B}"/>
    <hyperlink ref="N123" location="'Oct2025 Inventory'!D29" display="4 short" xr:uid="{03B35DE5-5950-46F8-B1FE-CB41F6DD79C6}"/>
    <hyperlink ref="N124" location="'Oct2025 Inventory'!D36" display="1 surplus" xr:uid="{7B1BA5C7-8A6D-403B-9517-D0E4277F8DDB}"/>
    <hyperlink ref="N128" location="'Oct2025 Inventory'!D45" display="2 short" xr:uid="{35F3F1C0-3150-458A-993B-6D38123395BC}"/>
    <hyperlink ref="N129" location="'Oct2025 Inventory'!D28" display="even" xr:uid="{4F1D8083-1A55-4057-9DA8-60699D9DDBDE}"/>
    <hyperlink ref="N130" location="'Oct2025 Inventory'!D31" display="8 short" xr:uid="{97897363-F0D9-4A7C-90E9-DC3A5CF8C692}"/>
    <hyperlink ref="N135" location="'Oct2025 Inventory'!D173" display="1 surplus" xr:uid="{170B7AFA-E9B8-4D41-8C49-C6B3D37A48C5}"/>
    <hyperlink ref="N136" location="'Oct2025 Inventory'!D21" display="8 surplus" xr:uid="{DAE1966A-59D2-415D-AABE-5F978DCA4B71}"/>
    <hyperlink ref="N137" location="'Oct2025 Inventory'!D20" display="2 surplus" xr:uid="{E002DB06-CA41-423B-898B-F73638E1672B}"/>
    <hyperlink ref="N138" location="'Oct2025 Inventory'!D43" display="2 surplus" xr:uid="{BDC33D61-DA65-4AF2-B432-149EE690C2C1}"/>
    <hyperlink ref="N139" location="'Oct2025 Inventory'!D205" display="1 surplus" xr:uid="{7D55CBC1-E445-440C-A6CB-51C2C3C496DA}"/>
    <hyperlink ref="N140" location="'Oct2025 Inventory'!D62" display="even" xr:uid="{BE35D57B-D75C-46AC-8160-1AF803C24F86}"/>
    <hyperlink ref="N144" location="'Oct2025 Inventory'!D19" display="2 surplus" xr:uid="{312DBD6A-755D-4D76-891E-7B372AAE64BF}"/>
    <hyperlink ref="N145" location="'Oct2025 Inventory'!D18" display="3 short" xr:uid="{8703FFA0-A797-4F80-8DA4-CCC0D8840DF7}"/>
    <hyperlink ref="N146" location="'Oct2025 Inventory'!D16" display="2 short" xr:uid="{B5F36340-756A-4476-81E6-A362FCC5FEEC}"/>
    <hyperlink ref="N147" location="'Oct2025 Inventory'!D15" display="2 surplus" xr:uid="{4C24F457-E826-4A39-8C53-670A05C1B203}"/>
    <hyperlink ref="N148" location="'Oct2025 Inventory'!D160" display="1 short" xr:uid="{872FCA7B-62F9-4F77-ADF7-8E062EA2C0A3}"/>
    <hyperlink ref="N152" location="'Oct2025 Inventory'!D106" display="2 short" xr:uid="{162297B9-4F82-4959-AE2F-6F412A114C84}"/>
    <hyperlink ref="N153" location="'Oct2025 Inventory'!D166" display="1 short" xr:uid="{A4A45286-1038-474A-A5DE-9DA259BB37E3}"/>
    <hyperlink ref="N154" location="'Oct2025 Inventory'!D109" display="2 surplus" xr:uid="{ED1ED516-9210-4682-877C-E5B98606918E}"/>
    <hyperlink ref="N155" location="'Oct2025 Inventory'!D204" display="1 short" xr:uid="{09D7CD55-160F-498C-8104-C729255A8838}"/>
    <hyperlink ref="N156" location="'Oct2025 Inventory'!D165" display="2 short" xr:uid="{DBE723EA-8FF8-41C4-A662-84E5312195F3}"/>
    <hyperlink ref="N160" location="'Oct2025 Inventory'!D81" display="1 surplus" xr:uid="{C70A7ACC-2C3E-4168-A620-86B57A53E515}"/>
    <hyperlink ref="N161" location="'Oct2025 Inventory'!D82" display="7 surplus" xr:uid="{FC2FD9E8-C4C9-44AB-B441-ED47CF38F524}"/>
    <hyperlink ref="N162" location="'Oct2025 Inventory'!D164" display="1 Birth 28/09/2025" xr:uid="{9C2C7016-FCFD-45DA-B438-47E3115A9909}"/>
    <hyperlink ref="N163" location="'Oct2025 Inventory'!D80" display="3 short" xr:uid="{3739C45D-FF66-4351-A968-6AC34C654AD4}"/>
    <hyperlink ref="N164" location="'Oct2025 Inventory'!D83" display="6 surplus" xr:uid="{980EE80D-3E30-42BD-B224-6F5AC6E0972F}"/>
    <hyperlink ref="N165" location="'Oct2025 Inventory'!D9" display="3 short" xr:uid="{3F5F2A80-9A92-417F-ADEA-07BEA130AF92}"/>
    <hyperlink ref="N169" location="'Oct2025 Inventory'!D84" display="2 short" xr:uid="{710915E8-56DA-4EBF-8075-850E229CA40A}"/>
    <hyperlink ref="N170" location="'Oct2025 Inventory'!D79" display="1 short" xr:uid="{86DD21F3-F358-44B3-8B2E-D299FF7959AB}"/>
    <hyperlink ref="N174" location="'Oct2025 Inventory'!D65" display="1 surplus" xr:uid="{FE6853D5-195F-47A7-8CF7-72704E953DFE}"/>
    <hyperlink ref="N178" location="'Oct2025 Inventory'!D71" display="2 surplus" xr:uid="{DC39DC28-64B1-4BBA-9362-17B42A707BAD}"/>
    <hyperlink ref="N182" location="'Oct2025 Inventory'!D110" display="2 short" xr:uid="{5F02E4CE-F813-4C0F-8DE5-A643CD9F000C}"/>
    <hyperlink ref="N183" location="'Oct2025 Inventory'!D77" display="6 short" xr:uid="{EDBCB108-D10D-4B3D-9752-054605B4B227}"/>
    <hyperlink ref="N187:N188" location="'Oct2025 Inventory'!D25" display="7 surplus" xr:uid="{89B1DE7A-87F6-4A9B-BD91-9CDC223DF432}"/>
    <hyperlink ref="N194" location="'Oct2025 Inventory'!D148" display="1 short" xr:uid="{089CC65F-F9C3-44DC-B995-C5BB0C407DDD}"/>
    <hyperlink ref="N195" location="'Oct2025 Inventory'!D212" display="5 short" xr:uid="{89AFE802-0BB2-4382-BAA0-45964C63E0B7}"/>
    <hyperlink ref="N196" location="'Oct2025 Inventory'!D92" display="1 short" xr:uid="{2FB89B61-6A23-443D-AF89-BCE5FA220762}"/>
    <hyperlink ref="N201" location="'Oct2025 Inventory'!D41" display="1 short" xr:uid="{D7C9A3DB-8FCB-4524-8C4C-D5EC4D57606F}"/>
    <hyperlink ref="N202" location="'Oct2025 Inventory'!D67" display="2 short" xr:uid="{B7F2967A-10A6-40D3-97CC-6514F29AC15F}"/>
    <hyperlink ref="N203" location="'Oct2025 Inventory'!D66" display="9 surplus" xr:uid="{D6172813-B25F-4319-8754-E76E17154FE6}"/>
    <hyperlink ref="N207" location="'Oct2025 Inventory'!D147" display="2 surplus" xr:uid="{936AA105-DCB0-411E-AC87-FD8BBC804E5E}"/>
    <hyperlink ref="N211" location="'Oct2025 Inventory'!D63" display="10 surplus" xr:uid="{42874545-02FA-4539-9330-3DF880A9934A}"/>
    <hyperlink ref="N215" location="'Oct2025 Inventory'!D146" display="2 short" xr:uid="{353E4E47-8916-4C6F-8F70-84BB4386EF5F}"/>
    <hyperlink ref="N219" location="'Oct2025 Inventory'!D24" display="3 short" xr:uid="{BBA1AE16-051B-4295-8FB9-97D7FA9B275A}"/>
    <hyperlink ref="N224" location="'Oct2025 Inventory'!D218" display="1 surplus" xr:uid="{3533554D-B1B4-4761-A158-6FD25A073FC3}"/>
    <hyperlink ref="N225" location="'Oct2025 Inventory'!D219" display="21 surplus" xr:uid="{389CBF0D-0D93-4E70-9252-90C8DE74A401}"/>
    <hyperlink ref="N226" location="'Oct2025 Inventory'!D39" display="5 surplus" xr:uid="{84BA79E3-21C3-4B67-AD86-A19D764A019E}"/>
    <hyperlink ref="N227" location="'Oct2025 Inventory'!D30" display="3 surplus" xr:uid="{9233BA02-56E4-4F06-9221-D147A715CD27}"/>
    <hyperlink ref="N228" location="'Oct2025 Inventory'!D209" display="even" xr:uid="{CE159FF3-3BF0-4291-9580-5294F0CCEC7D}"/>
    <hyperlink ref="N229" location="'Oct2025 Inventory'!D128" display="even" xr:uid="{A3C43E58-FB75-4CB6-B605-C39B3E8C05FF}"/>
    <hyperlink ref="N230" location="'Oct2025 Inventory'!D126" display="17 surplus" xr:uid="{2D5153A7-037F-468F-9FFD-64A896E19906}"/>
    <hyperlink ref="N236" location="'Oct2025 Inventory'!D32" display="3 short" xr:uid="{27FA7E9D-DDC0-4448-9888-9156A074F075}"/>
    <hyperlink ref="N237" location="'Oct2025 Inventory'!D33" display="7 short" xr:uid="{4312C200-81BB-467D-8502-8FD4E2708E96}"/>
    <hyperlink ref="N238" location="'Oct2025 Inventory'!D37" display="1 short" xr:uid="{2D894E2A-F4E4-40FB-B7DD-554CCD10B2D6}"/>
    <hyperlink ref="N239" location="'Oct2025 Inventory'!D159" display="3 surplus" xr:uid="{657325D3-AF4A-4FBB-9306-9D169A32F50A}"/>
    <hyperlink ref="N240" location="'Oct2025 Inventory'!D170" display="4 surplus" xr:uid="{0C89FB90-C006-41E1-B28C-D17FEA727975}"/>
    <hyperlink ref="N241" location="'Oct2025 Inventory'!D172" display="1 surplus" xr:uid="{7C4BA653-88FF-4C04-9E43-AB344BEEF49F}"/>
    <hyperlink ref="N245" location="'Oct2025 Inventory'!D117" display="even" xr:uid="{E2ABFCC3-F8D4-4843-AA08-8B9ACD571202}"/>
    <hyperlink ref="N246" location="'Oct2025 Inventory'!D69" display="1 short" xr:uid="{D9CC5987-26DA-4AE5-8816-F72F86EC633F}"/>
    <hyperlink ref="N247" location="'Oct2025 Inventory'!D120" display="2 surplus" xr:uid="{A6F5F70E-906D-40A4-9F48-0F6CA763D9FF}"/>
    <hyperlink ref="N248" location="'Oct2025 Inventory'!D213" display="35 surplus" xr:uid="{C35F6794-C847-442D-A2CE-F9C125D76B76}"/>
    <hyperlink ref="N249" location="'Oct2025 Inventory'!D151" display="12 surplus" xr:uid="{18DEB4EF-F1E2-4E3A-AF5B-F3B901A0A2CE}"/>
    <hyperlink ref="N250" location="'Oct2025 Inventory'!D105" display="1 short" xr:uid="{72AD691A-DA29-4E07-9A06-B5969CD221D0}"/>
    <hyperlink ref="N251" location="'Oct2025 Inventory'!D157" display="6 short" xr:uid="{2B0CCEFF-8759-4B87-9A5A-9192EEC7954F}"/>
    <hyperlink ref="N252" location="'Oct2025 Inventory'!D96" display="1 surplus" xr:uid="{2F7DD3FE-44E5-4FC0-BA13-C03CCB043078}"/>
    <hyperlink ref="N253" location="'Oct2025 Inventory'!D119" display="18 surplus" xr:uid="{730D1145-F904-414E-A5A1-04EC45E297B1}"/>
    <hyperlink ref="N254" location="'Oct2025 Inventory'!D122" display="even" xr:uid="{79BED7FF-17C3-4E4E-8547-8C3E13C6A6F2}"/>
    <hyperlink ref="N255" location="'Oct2025 Inventory'!D123" display="3 surplus" xr:uid="{E189B770-4E43-422D-90B1-863548E46A5D}"/>
    <hyperlink ref="N256" location="'Oct2025 Inventory'!D112" display="6 short" xr:uid="{79FBCD8A-67FB-4C6A-A73F-74D7A2A52A1C}"/>
    <hyperlink ref="N257" location="'Oct2025 Inventory'!D116" display="30 short" xr:uid="{619CF168-6D72-4D3D-93F2-392B2615AACD}"/>
    <hyperlink ref="N258" location="'Oct2025 Inventory'!D113" display="16 surplus" xr:uid="{A5CAF759-5888-403B-9A09-9EECA834335C}"/>
    <hyperlink ref="N259" location="'Oct2025 Inventory'!D155" display="1 short" xr:uid="{325BFA9A-AD0E-465D-BD00-D64F58A432BF}"/>
    <hyperlink ref="N260" location="'Oct2025 Inventory'!D156" display="3 surplus" xr:uid="{F8E33330-CC26-4B22-8355-3BAE8361EDCE}"/>
    <hyperlink ref="N265" location="'Oct2025 Inventory'!D58" display="2 short" xr:uid="{5619345A-E466-4668-B492-F0C928FE0995}"/>
    <hyperlink ref="N266" location="'Oct2025 Inventory'!D88" display="9 short" xr:uid="{C1EF762F-984F-49F3-8006-68BB67DB9C6C}"/>
    <hyperlink ref="N267" location="'Oct2025 Inventory'!D60" display="1 short" xr:uid="{E9EA4FC0-CF32-4F83-B11A-E0A05A6BE9FF}"/>
  </hyperlinks>
  <printOptions horizontalCentered="1"/>
  <pageMargins left="0.25" right="0.25" top="0.75" bottom="0.75" header="0.3" footer="0.3"/>
  <pageSetup paperSize="9" scale="4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668F-A870-42B7-ABFA-5F352E239897}">
  <sheetPr>
    <tabColor theme="7" tint="0.39997558519241921"/>
    <pageSetUpPr fitToPage="1"/>
  </sheetPr>
  <dimension ref="A1:E279"/>
  <sheetViews>
    <sheetView rightToLeft="1" topLeftCell="A108" workbookViewId="0">
      <selection activeCell="A114" sqref="A114:E114"/>
    </sheetView>
  </sheetViews>
  <sheetFormatPr defaultRowHeight="30" customHeight="1"/>
  <cols>
    <col min="1" max="1" width="34.54296875" style="1" bestFit="1" customWidth="1"/>
    <col min="2" max="2" width="32.08984375" customWidth="1"/>
    <col min="3" max="3" width="33.54296875" style="1" customWidth="1"/>
    <col min="4" max="4" width="28.1796875" style="1" bestFit="1" customWidth="1"/>
    <col min="5" max="5" width="34" style="1" bestFit="1" customWidth="1"/>
  </cols>
  <sheetData>
    <row r="1" spans="1:5" ht="50.5" customHeight="1">
      <c r="A1" s="385" t="s">
        <v>3899</v>
      </c>
      <c r="B1" s="385"/>
      <c r="C1" s="385"/>
      <c r="D1" s="385"/>
      <c r="E1" s="385"/>
    </row>
    <row r="2" spans="1:5" ht="22.5" customHeight="1">
      <c r="A2" s="384" t="s">
        <v>1165</v>
      </c>
      <c r="B2" s="384"/>
      <c r="C2" s="384"/>
      <c r="D2" s="384"/>
      <c r="E2" s="384"/>
    </row>
    <row r="3" spans="1:5" ht="30" customHeight="1">
      <c r="A3" s="213" t="s">
        <v>1106</v>
      </c>
      <c r="B3" s="213" t="s">
        <v>1174</v>
      </c>
      <c r="C3" s="213" t="s">
        <v>1107</v>
      </c>
      <c r="D3" s="213" t="s">
        <v>1108</v>
      </c>
      <c r="E3" s="213" t="s">
        <v>1109</v>
      </c>
    </row>
    <row r="4" spans="1:5" ht="30" customHeight="1">
      <c r="A4" s="211" t="s">
        <v>1110</v>
      </c>
      <c r="B4" s="210"/>
      <c r="C4" s="212" t="s">
        <v>1244</v>
      </c>
      <c r="D4" s="212" t="s">
        <v>1245</v>
      </c>
      <c r="E4" s="212" t="s">
        <v>1111</v>
      </c>
    </row>
    <row r="5" spans="1:5" ht="30" customHeight="1">
      <c r="A5" s="211" t="s">
        <v>740</v>
      </c>
      <c r="B5" s="210"/>
      <c r="C5" s="212" t="s">
        <v>1112</v>
      </c>
      <c r="D5" s="212" t="s">
        <v>1246</v>
      </c>
      <c r="E5" s="212" t="s">
        <v>1113</v>
      </c>
    </row>
    <row r="6" spans="1:5" ht="30" customHeight="1">
      <c r="A6" s="211" t="s">
        <v>1114</v>
      </c>
      <c r="B6" s="210"/>
      <c r="C6" s="212" t="s">
        <v>1115</v>
      </c>
      <c r="D6" s="212" t="s">
        <v>1247</v>
      </c>
      <c r="E6" s="212" t="s">
        <v>1116</v>
      </c>
    </row>
    <row r="7" spans="1:5" ht="30" customHeight="1">
      <c r="A7" s="211" t="s">
        <v>1117</v>
      </c>
      <c r="B7" s="210"/>
      <c r="C7" s="212" t="s">
        <v>1118</v>
      </c>
      <c r="D7" s="212" t="s">
        <v>1119</v>
      </c>
      <c r="E7" s="212" t="s">
        <v>1120</v>
      </c>
    </row>
    <row r="8" spans="1:5" ht="30" customHeight="1">
      <c r="A8" s="211" t="s">
        <v>1121</v>
      </c>
      <c r="B8" s="210"/>
      <c r="C8" s="212" t="s">
        <v>1122</v>
      </c>
      <c r="D8" s="212" t="s">
        <v>1123</v>
      </c>
      <c r="E8" s="212" t="s">
        <v>1124</v>
      </c>
    </row>
    <row r="9" spans="1:5" ht="30" customHeight="1">
      <c r="A9" s="211" t="s">
        <v>526</v>
      </c>
      <c r="B9" s="210"/>
      <c r="C9" s="212" t="s">
        <v>1125</v>
      </c>
      <c r="D9" s="212" t="s">
        <v>1248</v>
      </c>
      <c r="E9" s="212" t="s">
        <v>1126</v>
      </c>
    </row>
    <row r="10" spans="1:5" ht="30" customHeight="1">
      <c r="A10" s="211" t="s">
        <v>1127</v>
      </c>
      <c r="B10" s="210"/>
      <c r="C10" s="212" t="s">
        <v>1128</v>
      </c>
      <c r="D10" s="212" t="s">
        <v>1123</v>
      </c>
      <c r="E10" s="212" t="s">
        <v>1129</v>
      </c>
    </row>
    <row r="11" spans="1:5" ht="30" customHeight="1">
      <c r="A11" s="211" t="s">
        <v>1130</v>
      </c>
      <c r="B11" s="210"/>
      <c r="C11" s="212" t="s">
        <v>1131</v>
      </c>
      <c r="D11" s="212" t="s">
        <v>1249</v>
      </c>
      <c r="E11" s="212" t="s">
        <v>1132</v>
      </c>
    </row>
    <row r="12" spans="1:5" ht="30" customHeight="1">
      <c r="A12" s="211" t="s">
        <v>1133</v>
      </c>
      <c r="B12" s="210"/>
      <c r="C12" s="212" t="s">
        <v>1134</v>
      </c>
      <c r="D12" s="212" t="s">
        <v>1250</v>
      </c>
      <c r="E12" s="212" t="s">
        <v>1135</v>
      </c>
    </row>
    <row r="13" spans="1:5" ht="30" customHeight="1">
      <c r="A13" s="211" t="s">
        <v>1136</v>
      </c>
      <c r="B13" s="210"/>
      <c r="C13" s="212" t="s">
        <v>1137</v>
      </c>
      <c r="D13" s="212" t="s">
        <v>1251</v>
      </c>
      <c r="E13" s="212" t="s">
        <v>1138</v>
      </c>
    </row>
    <row r="14" spans="1:5" ht="30" customHeight="1">
      <c r="A14" s="211" t="s">
        <v>1139</v>
      </c>
      <c r="B14" s="210"/>
      <c r="C14" s="212" t="s">
        <v>1140</v>
      </c>
      <c r="D14" s="212" t="s">
        <v>1252</v>
      </c>
      <c r="E14" s="212" t="s">
        <v>1141</v>
      </c>
    </row>
    <row r="15" spans="1:5" ht="30" customHeight="1">
      <c r="A15" s="211" t="s">
        <v>1142</v>
      </c>
      <c r="B15" s="210"/>
      <c r="C15" s="212" t="s">
        <v>1143</v>
      </c>
      <c r="D15" s="212" t="s">
        <v>1253</v>
      </c>
      <c r="E15" s="212" t="s">
        <v>1144</v>
      </c>
    </row>
    <row r="16" spans="1:5" ht="30" customHeight="1">
      <c r="A16" s="211" t="s">
        <v>1145</v>
      </c>
      <c r="B16" s="210"/>
      <c r="C16" s="212" t="s">
        <v>1146</v>
      </c>
      <c r="D16" s="212" t="s">
        <v>1254</v>
      </c>
      <c r="E16" s="212" t="s">
        <v>1147</v>
      </c>
    </row>
    <row r="17" spans="1:5" ht="30" customHeight="1">
      <c r="A17" s="211" t="s">
        <v>1148</v>
      </c>
      <c r="B17" s="210"/>
      <c r="C17" s="212" t="s">
        <v>1149</v>
      </c>
      <c r="D17" s="212" t="s">
        <v>1246</v>
      </c>
      <c r="E17" s="212" t="s">
        <v>1150</v>
      </c>
    </row>
    <row r="18" spans="1:5" ht="30" customHeight="1">
      <c r="A18" s="211" t="s">
        <v>1151</v>
      </c>
      <c r="B18" s="210"/>
      <c r="C18" s="212" t="s">
        <v>1152</v>
      </c>
      <c r="D18" s="212" t="s">
        <v>1153</v>
      </c>
      <c r="E18" s="212" t="s">
        <v>1154</v>
      </c>
    </row>
    <row r="19" spans="1:5" ht="30" customHeight="1">
      <c r="A19" s="211" t="s">
        <v>1155</v>
      </c>
      <c r="B19" s="210"/>
      <c r="C19" s="212" t="s">
        <v>1146</v>
      </c>
      <c r="D19" s="212" t="s">
        <v>1255</v>
      </c>
      <c r="E19" s="212" t="s">
        <v>1156</v>
      </c>
    </row>
    <row r="20" spans="1:5" ht="30" customHeight="1">
      <c r="A20" s="211" t="s">
        <v>1157</v>
      </c>
      <c r="B20" s="210"/>
      <c r="C20" s="212" t="s">
        <v>1158</v>
      </c>
      <c r="D20" s="212" t="s">
        <v>1159</v>
      </c>
      <c r="E20" s="212" t="s">
        <v>1160</v>
      </c>
    </row>
    <row r="21" spans="1:5" ht="30" customHeight="1">
      <c r="A21" s="211" t="s">
        <v>1161</v>
      </c>
      <c r="B21" s="210"/>
      <c r="C21" s="212" t="s">
        <v>1162</v>
      </c>
      <c r="D21" s="212" t="s">
        <v>1163</v>
      </c>
      <c r="E21" s="212" t="s">
        <v>1164</v>
      </c>
    </row>
    <row r="22" spans="1:5" ht="30" customHeight="1">
      <c r="A22" s="366" t="s">
        <v>5</v>
      </c>
      <c r="B22" s="367"/>
      <c r="C22" s="367"/>
      <c r="D22" s="367"/>
      <c r="E22" s="386"/>
    </row>
    <row r="23" spans="1:5" ht="30" customHeight="1">
      <c r="A23" s="213" t="s">
        <v>1106</v>
      </c>
      <c r="B23" s="213" t="s">
        <v>1174</v>
      </c>
      <c r="C23" s="213" t="s">
        <v>1107</v>
      </c>
      <c r="D23" s="213" t="s">
        <v>1108</v>
      </c>
      <c r="E23" s="213" t="s">
        <v>1109</v>
      </c>
    </row>
    <row r="24" spans="1:5" ht="30" customHeight="1">
      <c r="A24" s="171" t="s">
        <v>3898</v>
      </c>
      <c r="B24" s="387" t="s">
        <v>1175</v>
      </c>
      <c r="C24" s="222" t="s">
        <v>1171</v>
      </c>
      <c r="D24" s="222" t="s">
        <v>1166</v>
      </c>
      <c r="E24" s="222" t="s">
        <v>1167</v>
      </c>
    </row>
    <row r="25" spans="1:5" ht="30" customHeight="1">
      <c r="A25" s="171" t="s">
        <v>1168</v>
      </c>
      <c r="B25" s="388"/>
      <c r="C25" s="222" t="s">
        <v>1172</v>
      </c>
      <c r="D25" s="222" t="s">
        <v>1123</v>
      </c>
      <c r="E25" s="222" t="s">
        <v>1169</v>
      </c>
    </row>
    <row r="26" spans="1:5" ht="30" customHeight="1">
      <c r="A26" s="171" t="s">
        <v>466</v>
      </c>
      <c r="B26" s="389"/>
      <c r="C26" s="222" t="s">
        <v>1173</v>
      </c>
      <c r="D26" s="222" t="s">
        <v>1256</v>
      </c>
      <c r="E26" s="222" t="s">
        <v>1170</v>
      </c>
    </row>
    <row r="27" spans="1:5" ht="30" customHeight="1">
      <c r="A27" s="217"/>
      <c r="B27" s="217"/>
      <c r="C27" s="223"/>
      <c r="D27" s="223"/>
      <c r="E27" s="223"/>
    </row>
    <row r="28" spans="1:5" ht="30" customHeight="1">
      <c r="A28" s="382" t="s">
        <v>12</v>
      </c>
      <c r="B28" s="382"/>
      <c r="C28" s="382"/>
      <c r="D28" s="382"/>
      <c r="E28" s="382"/>
    </row>
    <row r="29" spans="1:5" ht="14.5">
      <c r="A29" s="213" t="s">
        <v>1106</v>
      </c>
      <c r="B29" s="213" t="s">
        <v>1174</v>
      </c>
      <c r="C29" s="213" t="s">
        <v>1107</v>
      </c>
      <c r="D29" s="213" t="s">
        <v>1108</v>
      </c>
      <c r="E29" s="213" t="s">
        <v>1109</v>
      </c>
    </row>
    <row r="30" spans="1:5" ht="87">
      <c r="A30" s="215" t="s">
        <v>3901</v>
      </c>
      <c r="B30" s="215" t="s">
        <v>1178</v>
      </c>
      <c r="C30" s="216" t="s">
        <v>1176</v>
      </c>
      <c r="D30" s="216" t="s">
        <v>1257</v>
      </c>
      <c r="E30" s="214" t="s">
        <v>1177</v>
      </c>
    </row>
    <row r="31" spans="1:5" ht="14.5">
      <c r="A31" s="219"/>
      <c r="B31" s="219"/>
      <c r="C31" s="220"/>
      <c r="D31" s="220"/>
      <c r="E31" s="221"/>
    </row>
    <row r="32" spans="1:5" ht="30" customHeight="1">
      <c r="A32" s="382" t="s">
        <v>170</v>
      </c>
      <c r="B32" s="382"/>
      <c r="C32" s="382"/>
      <c r="D32" s="382"/>
      <c r="E32" s="382"/>
    </row>
    <row r="33" spans="1:5" ht="14.5">
      <c r="A33" s="213" t="s">
        <v>1106</v>
      </c>
      <c r="B33" s="213" t="s">
        <v>1174</v>
      </c>
      <c r="C33" s="213" t="s">
        <v>1107</v>
      </c>
      <c r="D33" s="213" t="s">
        <v>1108</v>
      </c>
      <c r="E33" s="213" t="s">
        <v>1109</v>
      </c>
    </row>
    <row r="34" spans="1:5" ht="43.5">
      <c r="A34" s="171" t="s">
        <v>1179</v>
      </c>
      <c r="B34" s="346" t="s">
        <v>1186</v>
      </c>
      <c r="C34" s="169" t="s">
        <v>1180</v>
      </c>
      <c r="D34" s="169" t="s">
        <v>1258</v>
      </c>
      <c r="E34" s="169" t="s">
        <v>1181</v>
      </c>
    </row>
    <row r="35" spans="1:5" ht="43.5">
      <c r="A35" s="171" t="s">
        <v>3902</v>
      </c>
      <c r="B35" s="347"/>
      <c r="C35" s="169" t="s">
        <v>1180</v>
      </c>
      <c r="D35" s="169" t="s">
        <v>1258</v>
      </c>
      <c r="E35" s="169" t="s">
        <v>1182</v>
      </c>
    </row>
    <row r="36" spans="1:5" ht="29">
      <c r="A36" s="2"/>
      <c r="B36" s="578"/>
      <c r="C36" s="169" t="s">
        <v>1183</v>
      </c>
      <c r="D36" s="169" t="s">
        <v>1184</v>
      </c>
      <c r="E36" s="169" t="s">
        <v>1185</v>
      </c>
    </row>
    <row r="38" spans="1:5" ht="30" customHeight="1">
      <c r="A38" s="382" t="s">
        <v>233</v>
      </c>
      <c r="B38" s="382"/>
      <c r="C38" s="382"/>
      <c r="D38" s="382"/>
      <c r="E38" s="382"/>
    </row>
    <row r="39" spans="1:5" ht="30" customHeight="1">
      <c r="A39" s="213" t="s">
        <v>1106</v>
      </c>
      <c r="B39" s="213" t="s">
        <v>1174</v>
      </c>
      <c r="C39" s="213" t="s">
        <v>1107</v>
      </c>
      <c r="D39" s="213" t="s">
        <v>1108</v>
      </c>
      <c r="E39" s="213" t="s">
        <v>1109</v>
      </c>
    </row>
    <row r="40" spans="1:5" ht="30" customHeight="1">
      <c r="A40" s="200" t="s">
        <v>157</v>
      </c>
      <c r="B40" s="215" t="s">
        <v>1191</v>
      </c>
      <c r="C40" s="169" t="s">
        <v>1187</v>
      </c>
      <c r="D40" s="169" t="s">
        <v>1246</v>
      </c>
      <c r="E40" s="169" t="s">
        <v>1188</v>
      </c>
    </row>
    <row r="41" spans="1:5" ht="58">
      <c r="A41" s="215" t="s">
        <v>234</v>
      </c>
      <c r="B41" s="215" t="s">
        <v>1191</v>
      </c>
      <c r="C41" s="169" t="s">
        <v>1192</v>
      </c>
      <c r="D41" s="169" t="s">
        <v>1252</v>
      </c>
      <c r="E41" s="169" t="s">
        <v>1193</v>
      </c>
    </row>
    <row r="43" spans="1:5" ht="30" customHeight="1">
      <c r="A43" s="382" t="s">
        <v>143</v>
      </c>
      <c r="B43" s="382"/>
      <c r="C43" s="382"/>
      <c r="D43" s="382"/>
      <c r="E43" s="382"/>
    </row>
    <row r="44" spans="1:5" ht="30" customHeight="1">
      <c r="A44" s="213" t="s">
        <v>1106</v>
      </c>
      <c r="B44" s="213" t="s">
        <v>1174</v>
      </c>
      <c r="C44" s="213" t="s">
        <v>1107</v>
      </c>
      <c r="D44" s="213" t="s">
        <v>1108</v>
      </c>
      <c r="E44" s="213" t="s">
        <v>1109</v>
      </c>
    </row>
    <row r="45" spans="1:5" ht="43.5">
      <c r="A45" s="171" t="s">
        <v>144</v>
      </c>
      <c r="B45" s="215" t="s">
        <v>1194</v>
      </c>
      <c r="C45" s="169" t="s">
        <v>1189</v>
      </c>
      <c r="D45" s="169" t="s">
        <v>1259</v>
      </c>
      <c r="E45" s="169" t="s">
        <v>1190</v>
      </c>
    </row>
    <row r="46" spans="1:5" ht="43.5">
      <c r="A46" s="171" t="s">
        <v>145</v>
      </c>
      <c r="B46" s="215" t="s">
        <v>1195</v>
      </c>
      <c r="C46" s="169" t="s">
        <v>1189</v>
      </c>
      <c r="D46" s="169" t="s">
        <v>1259</v>
      </c>
      <c r="E46" s="169" t="s">
        <v>1190</v>
      </c>
    </row>
    <row r="48" spans="1:5" ht="30" customHeight="1">
      <c r="A48" s="382" t="s">
        <v>235</v>
      </c>
      <c r="B48" s="382"/>
      <c r="C48" s="382"/>
      <c r="D48" s="382"/>
      <c r="E48" s="382"/>
    </row>
    <row r="49" spans="1:5" ht="30" customHeight="1">
      <c r="A49" s="213" t="s">
        <v>1106</v>
      </c>
      <c r="B49" s="213" t="s">
        <v>1174</v>
      </c>
      <c r="C49" s="213" t="s">
        <v>1107</v>
      </c>
      <c r="D49" s="213" t="s">
        <v>1108</v>
      </c>
      <c r="E49" s="213" t="s">
        <v>1109</v>
      </c>
    </row>
    <row r="50" spans="1:5" ht="58">
      <c r="A50" s="173" t="s">
        <v>249</v>
      </c>
      <c r="B50" s="215" t="s">
        <v>1196</v>
      </c>
      <c r="C50" s="169" t="s">
        <v>1197</v>
      </c>
      <c r="D50" s="169" t="s">
        <v>1260</v>
      </c>
      <c r="E50" s="169" t="s">
        <v>1198</v>
      </c>
    </row>
    <row r="51" spans="1:5" ht="36" customHeight="1">
      <c r="A51" s="173" t="s">
        <v>205</v>
      </c>
      <c r="B51" s="215" t="s">
        <v>1196</v>
      </c>
      <c r="C51" s="169" t="s">
        <v>1199</v>
      </c>
      <c r="D51" s="169" t="s">
        <v>1261</v>
      </c>
      <c r="E51" s="218" t="s">
        <v>1200</v>
      </c>
    </row>
    <row r="53" spans="1:5" ht="30" customHeight="1">
      <c r="A53" s="382" t="s">
        <v>236</v>
      </c>
      <c r="B53" s="382"/>
      <c r="C53" s="382"/>
      <c r="D53" s="382"/>
      <c r="E53" s="382"/>
    </row>
    <row r="54" spans="1:5" ht="30" customHeight="1">
      <c r="A54" s="213" t="s">
        <v>1106</v>
      </c>
      <c r="B54" s="213" t="s">
        <v>1174</v>
      </c>
      <c r="C54" s="213" t="s">
        <v>1107</v>
      </c>
      <c r="D54" s="213" t="s">
        <v>1108</v>
      </c>
      <c r="E54" s="213" t="s">
        <v>1109</v>
      </c>
    </row>
    <row r="55" spans="1:5" ht="43.5">
      <c r="A55" s="173" t="s">
        <v>220</v>
      </c>
      <c r="B55" s="215" t="s">
        <v>1201</v>
      </c>
      <c r="C55" s="169" t="s">
        <v>1202</v>
      </c>
      <c r="D55" s="169" t="s">
        <v>1262</v>
      </c>
      <c r="E55" s="224" t="s">
        <v>1203</v>
      </c>
    </row>
    <row r="57" spans="1:5" ht="30" customHeight="1">
      <c r="A57" s="382" t="s">
        <v>15</v>
      </c>
      <c r="B57" s="382"/>
      <c r="C57" s="382"/>
      <c r="D57" s="382"/>
      <c r="E57" s="382"/>
    </row>
    <row r="58" spans="1:5" ht="30" customHeight="1">
      <c r="A58" s="213" t="s">
        <v>1106</v>
      </c>
      <c r="B58" s="213" t="s">
        <v>1174</v>
      </c>
      <c r="C58" s="213" t="s">
        <v>1107</v>
      </c>
      <c r="D58" s="213" t="s">
        <v>1108</v>
      </c>
      <c r="E58" s="213" t="s">
        <v>1109</v>
      </c>
    </row>
    <row r="59" spans="1:5" ht="43.5">
      <c r="A59" s="179" t="s">
        <v>283</v>
      </c>
      <c r="B59" s="215" t="s">
        <v>1206</v>
      </c>
      <c r="C59" s="169" t="s">
        <v>1204</v>
      </c>
      <c r="D59" s="169" t="s">
        <v>1263</v>
      </c>
      <c r="E59" s="169" t="s">
        <v>1205</v>
      </c>
    </row>
    <row r="60" spans="1:5" ht="43.5">
      <c r="A60" s="179" t="s">
        <v>254</v>
      </c>
      <c r="B60" s="215" t="s">
        <v>1207</v>
      </c>
      <c r="C60" s="169" t="s">
        <v>1208</v>
      </c>
      <c r="D60" s="169" t="s">
        <v>1264</v>
      </c>
      <c r="E60" s="169" t="s">
        <v>1209</v>
      </c>
    </row>
    <row r="61" spans="1:5" ht="58">
      <c r="A61" s="179" t="s">
        <v>253</v>
      </c>
      <c r="B61" s="346" t="s">
        <v>3903</v>
      </c>
      <c r="C61" s="169" t="s">
        <v>1210</v>
      </c>
      <c r="D61" s="169" t="s">
        <v>1265</v>
      </c>
      <c r="E61" s="169" t="s">
        <v>1211</v>
      </c>
    </row>
    <row r="62" spans="1:5" ht="30" customHeight="1">
      <c r="A62" s="179" t="s">
        <v>256</v>
      </c>
      <c r="B62" s="383"/>
      <c r="C62" s="169" t="s">
        <v>1213</v>
      </c>
      <c r="D62" s="169" t="s">
        <v>1252</v>
      </c>
      <c r="E62" s="169" t="s">
        <v>1214</v>
      </c>
    </row>
    <row r="63" spans="1:5" ht="43.5">
      <c r="A63" s="179" t="s">
        <v>255</v>
      </c>
      <c r="B63" s="215" t="s">
        <v>1212</v>
      </c>
      <c r="C63" s="169" t="s">
        <v>1215</v>
      </c>
      <c r="D63" s="169" t="s">
        <v>1260</v>
      </c>
      <c r="E63" s="169" t="s">
        <v>1216</v>
      </c>
    </row>
    <row r="64" spans="1:5" ht="30" customHeight="1">
      <c r="A64" s="179" t="s">
        <v>32</v>
      </c>
      <c r="B64" s="215" t="s">
        <v>1217</v>
      </c>
      <c r="C64" s="169" t="s">
        <v>1218</v>
      </c>
      <c r="D64" s="169" t="s">
        <v>1246</v>
      </c>
      <c r="E64" s="169" t="s">
        <v>1219</v>
      </c>
    </row>
    <row r="65" spans="1:5" ht="30" customHeight="1">
      <c r="A65" s="179" t="s">
        <v>257</v>
      </c>
      <c r="B65" s="215" t="s">
        <v>1207</v>
      </c>
      <c r="C65" s="169" t="s">
        <v>1220</v>
      </c>
      <c r="D65" s="169" t="s">
        <v>1254</v>
      </c>
      <c r="E65" s="169" t="s">
        <v>1221</v>
      </c>
    </row>
    <row r="67" spans="1:5" ht="30" customHeight="1">
      <c r="A67" s="382" t="s">
        <v>31</v>
      </c>
      <c r="B67" s="382"/>
      <c r="C67" s="382"/>
      <c r="D67" s="382"/>
      <c r="E67" s="382"/>
    </row>
    <row r="68" spans="1:5" ht="30" customHeight="1">
      <c r="A68" s="213" t="s">
        <v>1106</v>
      </c>
      <c r="B68" s="213" t="s">
        <v>1174</v>
      </c>
      <c r="C68" s="213" t="s">
        <v>1107</v>
      </c>
      <c r="D68" s="213" t="s">
        <v>1108</v>
      </c>
      <c r="E68" s="213" t="s">
        <v>1109</v>
      </c>
    </row>
    <row r="69" spans="1:5" ht="43.5">
      <c r="A69" s="225" t="s">
        <v>27</v>
      </c>
      <c r="B69" s="215" t="s">
        <v>1226</v>
      </c>
      <c r="C69" s="169" t="s">
        <v>1224</v>
      </c>
      <c r="D69" s="169" t="s">
        <v>1266</v>
      </c>
      <c r="E69" s="218" t="s">
        <v>1225</v>
      </c>
    </row>
    <row r="70" spans="1:5" ht="30" customHeight="1">
      <c r="A70" s="225" t="s">
        <v>36</v>
      </c>
      <c r="B70" s="215" t="s">
        <v>1227</v>
      </c>
      <c r="C70" s="169" t="s">
        <v>1232</v>
      </c>
      <c r="D70" s="169" t="s">
        <v>1260</v>
      </c>
      <c r="E70" s="218" t="s">
        <v>1233</v>
      </c>
    </row>
    <row r="71" spans="1:5" ht="30" customHeight="1">
      <c r="A71" s="225" t="s">
        <v>28</v>
      </c>
      <c r="B71" s="215" t="s">
        <v>1228</v>
      </c>
      <c r="C71" s="169" t="s">
        <v>1234</v>
      </c>
      <c r="D71" s="169" t="s">
        <v>1260</v>
      </c>
      <c r="E71" s="218" t="s">
        <v>1235</v>
      </c>
    </row>
    <row r="72" spans="1:5" ht="30" customHeight="1">
      <c r="A72" s="225" t="s">
        <v>29</v>
      </c>
      <c r="B72" s="215" t="s">
        <v>1229</v>
      </c>
      <c r="C72" s="169" t="s">
        <v>1236</v>
      </c>
      <c r="D72" s="169" t="s">
        <v>1260</v>
      </c>
      <c r="E72" s="218" t="s">
        <v>1237</v>
      </c>
    </row>
    <row r="73" spans="1:5" ht="30" customHeight="1">
      <c r="A73" s="225" t="s">
        <v>1222</v>
      </c>
      <c r="B73" s="215" t="s">
        <v>1230</v>
      </c>
      <c r="C73" s="169" t="s">
        <v>1238</v>
      </c>
      <c r="D73" s="169" t="s">
        <v>1260</v>
      </c>
      <c r="E73" s="218" t="s">
        <v>1239</v>
      </c>
    </row>
    <row r="74" spans="1:5" ht="43.5">
      <c r="A74" s="225" t="s">
        <v>30</v>
      </c>
      <c r="B74" s="215" t="s">
        <v>1231</v>
      </c>
      <c r="C74" s="169" t="s">
        <v>1204</v>
      </c>
      <c r="D74" s="169" t="s">
        <v>1246</v>
      </c>
      <c r="E74" s="218" t="s">
        <v>1240</v>
      </c>
    </row>
    <row r="75" spans="1:5" ht="29">
      <c r="A75" s="171" t="s">
        <v>263</v>
      </c>
      <c r="B75" s="215" t="s">
        <v>1231</v>
      </c>
      <c r="C75" s="169" t="s">
        <v>1241</v>
      </c>
      <c r="D75" s="169" t="s">
        <v>1267</v>
      </c>
      <c r="E75" s="218" t="s">
        <v>1242</v>
      </c>
    </row>
    <row r="76" spans="1:5" ht="43.5">
      <c r="A76" s="171" t="s">
        <v>1223</v>
      </c>
      <c r="B76" s="215" t="s">
        <v>1226</v>
      </c>
      <c r="C76" s="169" t="s">
        <v>1220</v>
      </c>
      <c r="D76" s="169" t="s">
        <v>1259</v>
      </c>
      <c r="E76" s="218" t="s">
        <v>1243</v>
      </c>
    </row>
    <row r="78" spans="1:5" ht="30" customHeight="1">
      <c r="A78" s="382" t="s">
        <v>45</v>
      </c>
      <c r="B78" s="382"/>
      <c r="C78" s="382"/>
      <c r="D78" s="382"/>
      <c r="E78" s="382"/>
    </row>
    <row r="79" spans="1:5" ht="30" customHeight="1">
      <c r="A79" s="213" t="s">
        <v>1106</v>
      </c>
      <c r="B79" s="213" t="s">
        <v>1174</v>
      </c>
      <c r="C79" s="213" t="s">
        <v>1107</v>
      </c>
      <c r="D79" s="213" t="s">
        <v>1275</v>
      </c>
      <c r="E79" s="213" t="s">
        <v>1109</v>
      </c>
    </row>
    <row r="80" spans="1:5" ht="43.5">
      <c r="A80" s="171" t="s">
        <v>43</v>
      </c>
      <c r="B80" s="384" t="s">
        <v>1271</v>
      </c>
      <c r="C80" s="169" t="s">
        <v>1268</v>
      </c>
      <c r="D80" s="169" t="s">
        <v>1270</v>
      </c>
      <c r="E80" s="218" t="s">
        <v>1269</v>
      </c>
    </row>
    <row r="81" spans="1:5" ht="43.5">
      <c r="A81" s="171" t="s">
        <v>44</v>
      </c>
      <c r="B81" s="384"/>
      <c r="C81" s="169" t="s">
        <v>1272</v>
      </c>
      <c r="D81" s="169" t="s">
        <v>1274</v>
      </c>
      <c r="E81" s="218" t="s">
        <v>1273</v>
      </c>
    </row>
    <row r="82" spans="1:5" ht="43.5">
      <c r="A82" s="179" t="s">
        <v>265</v>
      </c>
      <c r="B82" s="384"/>
      <c r="C82" s="169" t="s">
        <v>1276</v>
      </c>
      <c r="D82" s="169" t="s">
        <v>1278</v>
      </c>
      <c r="E82" s="218" t="s">
        <v>1277</v>
      </c>
    </row>
    <row r="83" spans="1:5" ht="43.5">
      <c r="A83" s="179" t="s">
        <v>266</v>
      </c>
      <c r="B83" s="384"/>
      <c r="C83" s="169" t="s">
        <v>1279</v>
      </c>
      <c r="D83" s="169" t="s">
        <v>1281</v>
      </c>
      <c r="E83" s="218" t="s">
        <v>1280</v>
      </c>
    </row>
    <row r="85" spans="1:5" ht="30" customHeight="1">
      <c r="A85" s="382" t="s">
        <v>139</v>
      </c>
      <c r="B85" s="382"/>
      <c r="C85" s="382"/>
      <c r="D85" s="382"/>
      <c r="E85" s="382"/>
    </row>
    <row r="86" spans="1:5" ht="30" customHeight="1">
      <c r="A86" s="213" t="s">
        <v>1106</v>
      </c>
      <c r="B86" s="213" t="s">
        <v>1174</v>
      </c>
      <c r="C86" s="213" t="s">
        <v>1107</v>
      </c>
      <c r="D86" s="213" t="s">
        <v>1275</v>
      </c>
      <c r="E86" s="213" t="s">
        <v>1109</v>
      </c>
    </row>
    <row r="87" spans="1:5" ht="43.5">
      <c r="A87" s="171" t="s">
        <v>140</v>
      </c>
      <c r="B87" s="215" t="s">
        <v>1282</v>
      </c>
      <c r="C87" s="169" t="s">
        <v>1285</v>
      </c>
      <c r="D87" s="169" t="s">
        <v>1287</v>
      </c>
      <c r="E87" s="218" t="s">
        <v>1286</v>
      </c>
    </row>
    <row r="88" spans="1:5" ht="43.5">
      <c r="A88" s="171" t="s">
        <v>183</v>
      </c>
      <c r="B88" s="215" t="s">
        <v>1283</v>
      </c>
      <c r="C88" s="169" t="s">
        <v>1285</v>
      </c>
      <c r="D88" s="169" t="s">
        <v>1287</v>
      </c>
      <c r="E88" s="218" t="s">
        <v>1286</v>
      </c>
    </row>
    <row r="89" spans="1:5" ht="43.5">
      <c r="A89" s="171" t="s">
        <v>141</v>
      </c>
      <c r="B89" s="215" t="s">
        <v>1284</v>
      </c>
      <c r="C89" s="169" t="s">
        <v>1288</v>
      </c>
      <c r="D89" s="218" t="s">
        <v>1290</v>
      </c>
      <c r="E89" s="218" t="s">
        <v>1289</v>
      </c>
    </row>
    <row r="91" spans="1:5" ht="30" customHeight="1">
      <c r="A91" s="382" t="s">
        <v>52</v>
      </c>
      <c r="B91" s="382"/>
      <c r="C91" s="382"/>
      <c r="D91" s="382"/>
      <c r="E91" s="382"/>
    </row>
    <row r="92" spans="1:5" ht="30" customHeight="1">
      <c r="A92" s="213" t="s">
        <v>1106</v>
      </c>
      <c r="B92" s="213" t="s">
        <v>1174</v>
      </c>
      <c r="C92" s="213" t="s">
        <v>1107</v>
      </c>
      <c r="D92" s="213" t="s">
        <v>1108</v>
      </c>
      <c r="E92" s="213" t="s">
        <v>1109</v>
      </c>
    </row>
    <row r="93" spans="1:5" ht="43.5">
      <c r="A93" s="171" t="s">
        <v>269</v>
      </c>
      <c r="B93" s="215" t="s">
        <v>1293</v>
      </c>
      <c r="C93" s="169" t="s">
        <v>1291</v>
      </c>
      <c r="D93" s="169" t="s">
        <v>1306</v>
      </c>
      <c r="E93" s="218" t="s">
        <v>1292</v>
      </c>
    </row>
    <row r="94" spans="1:5" ht="43.5">
      <c r="A94" s="171" t="s">
        <v>53</v>
      </c>
      <c r="B94" s="215" t="s">
        <v>1294</v>
      </c>
      <c r="C94" s="169" t="s">
        <v>1298</v>
      </c>
      <c r="D94" s="169" t="s">
        <v>1307</v>
      </c>
      <c r="E94" s="218" t="s">
        <v>1299</v>
      </c>
    </row>
    <row r="95" spans="1:5" ht="43.5">
      <c r="A95" s="171" t="s">
        <v>54</v>
      </c>
      <c r="B95" s="215" t="s">
        <v>1295</v>
      </c>
      <c r="C95" s="169" t="s">
        <v>1300</v>
      </c>
      <c r="D95" s="169" t="s">
        <v>1308</v>
      </c>
      <c r="E95" s="218" t="s">
        <v>1302</v>
      </c>
    </row>
    <row r="96" spans="1:5" ht="43.5">
      <c r="A96" s="171" t="s">
        <v>55</v>
      </c>
      <c r="B96" s="215" t="s">
        <v>1294</v>
      </c>
      <c r="C96" s="169" t="s">
        <v>1291</v>
      </c>
      <c r="D96" s="169" t="s">
        <v>1309</v>
      </c>
      <c r="E96" s="218" t="s">
        <v>1303</v>
      </c>
    </row>
    <row r="97" spans="1:5" ht="29">
      <c r="A97" s="171" t="s">
        <v>60</v>
      </c>
      <c r="B97" s="215" t="s">
        <v>1296</v>
      </c>
      <c r="C97" s="169" t="s">
        <v>1304</v>
      </c>
      <c r="D97" s="169" t="s">
        <v>1310</v>
      </c>
      <c r="E97" s="218" t="s">
        <v>1305</v>
      </c>
    </row>
    <row r="98" spans="1:5" ht="43.5">
      <c r="A98" s="171" t="s">
        <v>270</v>
      </c>
      <c r="B98" s="215" t="s">
        <v>1297</v>
      </c>
      <c r="C98" s="169" t="s">
        <v>1298</v>
      </c>
      <c r="D98" s="169" t="s">
        <v>1307</v>
      </c>
      <c r="E98" s="218" t="s">
        <v>1299</v>
      </c>
    </row>
    <row r="100" spans="1:5" ht="30" customHeight="1">
      <c r="A100" s="382" t="s">
        <v>62</v>
      </c>
      <c r="B100" s="382"/>
      <c r="C100" s="382"/>
      <c r="D100" s="382"/>
      <c r="E100" s="382"/>
    </row>
    <row r="101" spans="1:5" ht="30" customHeight="1">
      <c r="A101" s="213" t="s">
        <v>1106</v>
      </c>
      <c r="B101" s="213" t="s">
        <v>1174</v>
      </c>
      <c r="C101" s="213" t="s">
        <v>1107</v>
      </c>
      <c r="D101" s="213" t="s">
        <v>1108</v>
      </c>
      <c r="E101" s="213" t="s">
        <v>1109</v>
      </c>
    </row>
    <row r="102" spans="1:5" ht="43.5">
      <c r="A102" s="171" t="s">
        <v>63</v>
      </c>
      <c r="B102" s="215" t="s">
        <v>1314</v>
      </c>
      <c r="C102" s="169" t="s">
        <v>1311</v>
      </c>
      <c r="D102" s="169" t="s">
        <v>1312</v>
      </c>
      <c r="E102" s="169" t="s">
        <v>1313</v>
      </c>
    </row>
    <row r="103" spans="1:5" ht="43.5">
      <c r="A103" s="171" t="s">
        <v>64</v>
      </c>
      <c r="B103" s="346" t="s">
        <v>1315</v>
      </c>
      <c r="C103" s="169" t="s">
        <v>1316</v>
      </c>
      <c r="D103" s="169" t="s">
        <v>1301</v>
      </c>
      <c r="E103" s="218" t="s">
        <v>1317</v>
      </c>
    </row>
    <row r="104" spans="1:5" ht="43.5">
      <c r="A104" s="171" t="s">
        <v>158</v>
      </c>
      <c r="B104" s="383"/>
      <c r="C104" s="169" t="s">
        <v>1220</v>
      </c>
      <c r="D104" s="169" t="s">
        <v>1312</v>
      </c>
      <c r="E104" s="218" t="s">
        <v>1318</v>
      </c>
    </row>
    <row r="106" spans="1:5" ht="30" customHeight="1">
      <c r="A106" s="382" t="s">
        <v>67</v>
      </c>
      <c r="B106" s="382"/>
      <c r="C106" s="382"/>
      <c r="D106" s="382"/>
      <c r="E106" s="382"/>
    </row>
    <row r="107" spans="1:5" ht="30" customHeight="1">
      <c r="A107" s="213" t="s">
        <v>1106</v>
      </c>
      <c r="B107" s="213" t="s">
        <v>1174</v>
      </c>
      <c r="C107" s="213" t="s">
        <v>1107</v>
      </c>
      <c r="D107" s="213" t="s">
        <v>1108</v>
      </c>
      <c r="E107" s="213" t="s">
        <v>1109</v>
      </c>
    </row>
    <row r="108" spans="1:5" ht="43.5">
      <c r="A108" s="171" t="s">
        <v>68</v>
      </c>
      <c r="B108" s="215" t="s">
        <v>1322</v>
      </c>
      <c r="C108" s="169" t="s">
        <v>1319</v>
      </c>
      <c r="D108" s="169" t="s">
        <v>1320</v>
      </c>
      <c r="E108" s="218" t="s">
        <v>1321</v>
      </c>
    </row>
    <row r="110" spans="1:5" ht="30" customHeight="1">
      <c r="A110" s="382" t="s">
        <v>70</v>
      </c>
      <c r="B110" s="382"/>
      <c r="C110" s="382"/>
      <c r="D110" s="382"/>
      <c r="E110" s="382"/>
    </row>
    <row r="111" spans="1:5" ht="30" customHeight="1">
      <c r="A111" s="213" t="s">
        <v>1106</v>
      </c>
      <c r="B111" s="213" t="s">
        <v>1174</v>
      </c>
      <c r="C111" s="213" t="s">
        <v>1107</v>
      </c>
      <c r="D111" s="213" t="s">
        <v>1108</v>
      </c>
      <c r="E111" s="213" t="s">
        <v>1109</v>
      </c>
    </row>
    <row r="112" spans="1:5" ht="43.5">
      <c r="A112" s="171" t="s">
        <v>71</v>
      </c>
      <c r="B112" s="215" t="s">
        <v>1323</v>
      </c>
      <c r="C112" s="169" t="s">
        <v>1324</v>
      </c>
      <c r="D112" s="169" t="s">
        <v>1325</v>
      </c>
      <c r="E112" s="218" t="s">
        <v>1326</v>
      </c>
    </row>
    <row r="114" spans="1:5" ht="30" customHeight="1">
      <c r="A114" s="382" t="s">
        <v>1327</v>
      </c>
      <c r="B114" s="382"/>
      <c r="C114" s="382"/>
      <c r="D114" s="382"/>
      <c r="E114" s="382"/>
    </row>
    <row r="115" spans="1:5" ht="30" customHeight="1">
      <c r="A115" s="213" t="s">
        <v>1106</v>
      </c>
      <c r="B115" s="213" t="s">
        <v>1174</v>
      </c>
      <c r="C115" s="213" t="s">
        <v>1107</v>
      </c>
      <c r="D115" s="213" t="s">
        <v>1108</v>
      </c>
      <c r="E115" s="213" t="s">
        <v>1109</v>
      </c>
    </row>
    <row r="116" spans="1:5" ht="43.5">
      <c r="A116" s="205" t="s">
        <v>74</v>
      </c>
      <c r="B116" s="215" t="s">
        <v>1328</v>
      </c>
      <c r="C116" s="169" t="s">
        <v>1324</v>
      </c>
      <c r="D116" s="169" t="s">
        <v>1325</v>
      </c>
      <c r="E116" s="218" t="s">
        <v>1326</v>
      </c>
    </row>
    <row r="118" spans="1:5" ht="30" customHeight="1">
      <c r="A118" s="382" t="s">
        <v>1329</v>
      </c>
      <c r="B118" s="382"/>
      <c r="C118" s="382"/>
      <c r="D118" s="382"/>
      <c r="E118" s="382"/>
    </row>
    <row r="119" spans="1:5" ht="30" customHeight="1">
      <c r="A119" s="213" t="s">
        <v>1106</v>
      </c>
      <c r="B119" s="213" t="s">
        <v>1174</v>
      </c>
      <c r="C119" s="213" t="s">
        <v>1107</v>
      </c>
      <c r="D119" s="213" t="s">
        <v>1108</v>
      </c>
      <c r="E119" s="213" t="s">
        <v>1109</v>
      </c>
    </row>
    <row r="120" spans="1:5" ht="43.5">
      <c r="A120" s="205" t="s">
        <v>78</v>
      </c>
      <c r="B120" s="215" t="s">
        <v>1330</v>
      </c>
      <c r="C120" s="218" t="s">
        <v>1333</v>
      </c>
      <c r="D120" s="218" t="s">
        <v>1334</v>
      </c>
      <c r="E120" s="218" t="s">
        <v>1335</v>
      </c>
    </row>
    <row r="121" spans="1:5" ht="43.5">
      <c r="A121" s="205" t="s">
        <v>1331</v>
      </c>
      <c r="B121" s="215" t="s">
        <v>1332</v>
      </c>
      <c r="C121" s="218" t="s">
        <v>1333</v>
      </c>
      <c r="D121" s="218" t="s">
        <v>1334</v>
      </c>
      <c r="E121" s="218" t="s">
        <v>1335</v>
      </c>
    </row>
    <row r="123" spans="1:5" ht="30" customHeight="1">
      <c r="A123" s="382" t="s">
        <v>1336</v>
      </c>
      <c r="B123" s="382"/>
      <c r="C123" s="382"/>
      <c r="D123" s="382"/>
      <c r="E123" s="382"/>
    </row>
    <row r="124" spans="1:5" ht="30" customHeight="1">
      <c r="A124" s="213" t="s">
        <v>1106</v>
      </c>
      <c r="B124" s="213" t="s">
        <v>1174</v>
      </c>
      <c r="C124" s="213" t="s">
        <v>1107</v>
      </c>
      <c r="D124" s="213" t="s">
        <v>1108</v>
      </c>
      <c r="E124" s="213" t="s">
        <v>1109</v>
      </c>
    </row>
    <row r="125" spans="1:5" ht="43.5">
      <c r="A125" s="205" t="s">
        <v>80</v>
      </c>
      <c r="B125" s="215" t="s">
        <v>1338</v>
      </c>
      <c r="C125" s="218" t="s">
        <v>1339</v>
      </c>
      <c r="D125" s="218" t="s">
        <v>1340</v>
      </c>
      <c r="E125" s="218" t="s">
        <v>1341</v>
      </c>
    </row>
    <row r="126" spans="1:5" ht="43.5">
      <c r="A126" s="205" t="s">
        <v>271</v>
      </c>
      <c r="B126" s="215" t="s">
        <v>1337</v>
      </c>
      <c r="C126" s="218" t="s">
        <v>1342</v>
      </c>
      <c r="D126" s="218" t="s">
        <v>1343</v>
      </c>
      <c r="E126" s="218" t="s">
        <v>1344</v>
      </c>
    </row>
    <row r="127" spans="1:5" ht="30" customHeight="1">
      <c r="B127" t="s">
        <v>182</v>
      </c>
    </row>
    <row r="128" spans="1:5" ht="30" customHeight="1">
      <c r="A128" s="382" t="s">
        <v>81</v>
      </c>
      <c r="B128" s="382"/>
      <c r="C128" s="382"/>
      <c r="D128" s="382"/>
      <c r="E128" s="382"/>
    </row>
    <row r="129" spans="1:5" ht="30" customHeight="1">
      <c r="A129" s="213" t="s">
        <v>1106</v>
      </c>
      <c r="B129" s="213" t="s">
        <v>1174</v>
      </c>
      <c r="C129" s="213" t="s">
        <v>1107</v>
      </c>
      <c r="D129" s="213" t="s">
        <v>1108</v>
      </c>
      <c r="E129" s="213" t="s">
        <v>1109</v>
      </c>
    </row>
    <row r="130" spans="1:5" ht="43.5">
      <c r="A130" s="205" t="s">
        <v>82</v>
      </c>
      <c r="B130" s="391" t="s">
        <v>1345</v>
      </c>
      <c r="C130" s="218" t="s">
        <v>1346</v>
      </c>
      <c r="D130" s="218" t="s">
        <v>1347</v>
      </c>
      <c r="E130" s="218" t="s">
        <v>1348</v>
      </c>
    </row>
    <row r="131" spans="1:5" ht="43.5">
      <c r="A131" s="205" t="s">
        <v>95</v>
      </c>
      <c r="B131" s="391"/>
      <c r="C131" s="218" t="s">
        <v>1349</v>
      </c>
      <c r="D131" s="218" t="s">
        <v>1350</v>
      </c>
      <c r="E131" s="218" t="s">
        <v>1351</v>
      </c>
    </row>
    <row r="132" spans="1:5" ht="43.5">
      <c r="A132" s="205" t="s">
        <v>175</v>
      </c>
      <c r="B132" s="391"/>
      <c r="C132" s="218" t="s">
        <v>1352</v>
      </c>
      <c r="D132" s="218" t="s">
        <v>1353</v>
      </c>
      <c r="E132" s="218" t="s">
        <v>1354</v>
      </c>
    </row>
    <row r="133" spans="1:5" ht="30" customHeight="1">
      <c r="A133" s="390" t="s">
        <v>1369</v>
      </c>
      <c r="B133" s="390"/>
      <c r="C133" s="390"/>
      <c r="D133" s="390"/>
      <c r="E133" s="390"/>
    </row>
    <row r="134" spans="1:5" ht="30" customHeight="1">
      <c r="A134" s="205" t="s">
        <v>1365</v>
      </c>
      <c r="B134" s="215" t="s">
        <v>1174</v>
      </c>
      <c r="C134" s="205" t="s">
        <v>1107</v>
      </c>
      <c r="D134" s="205" t="s">
        <v>1108</v>
      </c>
      <c r="E134" s="205" t="s">
        <v>1109</v>
      </c>
    </row>
    <row r="135" spans="1:5" ht="72.5">
      <c r="A135" s="227" t="s">
        <v>1370</v>
      </c>
      <c r="B135" s="215" t="s">
        <v>1345</v>
      </c>
      <c r="C135" s="218" t="s">
        <v>1372</v>
      </c>
      <c r="D135" s="218" t="s">
        <v>1371</v>
      </c>
      <c r="E135" s="218" t="s">
        <v>1373</v>
      </c>
    </row>
    <row r="138" spans="1:5" ht="30" customHeight="1">
      <c r="A138" s="382" t="s">
        <v>84</v>
      </c>
      <c r="B138" s="382"/>
      <c r="C138" s="382"/>
      <c r="D138" s="382"/>
      <c r="E138" s="382"/>
    </row>
    <row r="139" spans="1:5" ht="30" customHeight="1">
      <c r="A139" s="213" t="s">
        <v>1106</v>
      </c>
      <c r="B139" s="213" t="s">
        <v>1174</v>
      </c>
      <c r="C139" s="213" t="s">
        <v>1107</v>
      </c>
      <c r="D139" s="213" t="s">
        <v>1108</v>
      </c>
      <c r="E139" s="213" t="s">
        <v>1109</v>
      </c>
    </row>
    <row r="140" spans="1:5" ht="43.5">
      <c r="A140" s="205" t="s">
        <v>85</v>
      </c>
      <c r="B140" s="391" t="s">
        <v>1355</v>
      </c>
      <c r="C140" s="218" t="s">
        <v>1356</v>
      </c>
      <c r="D140" s="218" t="s">
        <v>1357</v>
      </c>
      <c r="E140" s="218" t="s">
        <v>1358</v>
      </c>
    </row>
    <row r="141" spans="1:5" ht="43.5">
      <c r="A141" s="205" t="s">
        <v>86</v>
      </c>
      <c r="B141" s="391"/>
      <c r="C141" s="218" t="s">
        <v>1359</v>
      </c>
      <c r="D141" s="218" t="s">
        <v>1360</v>
      </c>
      <c r="E141" s="218" t="s">
        <v>1361</v>
      </c>
    </row>
    <row r="142" spans="1:5" ht="43.5">
      <c r="A142" s="188" t="s">
        <v>87</v>
      </c>
      <c r="B142" s="391"/>
      <c r="C142" s="218" t="s">
        <v>1362</v>
      </c>
      <c r="D142" s="218" t="s">
        <v>1363</v>
      </c>
      <c r="E142" s="218" t="s">
        <v>1364</v>
      </c>
    </row>
    <row r="143" spans="1:5" ht="30" customHeight="1">
      <c r="A143" s="390" t="s">
        <v>1369</v>
      </c>
      <c r="B143" s="390"/>
      <c r="C143" s="390"/>
      <c r="D143" s="390"/>
      <c r="E143" s="390"/>
    </row>
    <row r="144" spans="1:5" ht="30" customHeight="1">
      <c r="A144" s="205" t="s">
        <v>1365</v>
      </c>
      <c r="B144" s="215" t="s">
        <v>1174</v>
      </c>
      <c r="C144" s="205" t="s">
        <v>1107</v>
      </c>
      <c r="D144" s="205" t="s">
        <v>1108</v>
      </c>
      <c r="E144" s="205" t="s">
        <v>1109</v>
      </c>
    </row>
    <row r="145" spans="1:5" ht="174">
      <c r="A145" s="227" t="s">
        <v>1366</v>
      </c>
      <c r="B145" s="215" t="s">
        <v>1355</v>
      </c>
      <c r="C145" s="218" t="s">
        <v>1367</v>
      </c>
      <c r="D145" s="218" t="s">
        <v>1368</v>
      </c>
      <c r="E145" s="218" t="s">
        <v>1374</v>
      </c>
    </row>
    <row r="147" spans="1:5" ht="30" customHeight="1">
      <c r="A147" s="382" t="s">
        <v>93</v>
      </c>
      <c r="B147" s="382"/>
      <c r="C147" s="382"/>
      <c r="D147" s="382"/>
      <c r="E147" s="382"/>
    </row>
    <row r="148" spans="1:5" ht="30" customHeight="1">
      <c r="A148" s="213" t="s">
        <v>1106</v>
      </c>
      <c r="B148" s="213" t="s">
        <v>1174</v>
      </c>
      <c r="C148" s="213" t="s">
        <v>1107</v>
      </c>
      <c r="D148" s="213" t="s">
        <v>1108</v>
      </c>
      <c r="E148" s="213" t="s">
        <v>1109</v>
      </c>
    </row>
    <row r="149" spans="1:5" ht="43.5">
      <c r="A149" s="205" t="s">
        <v>96</v>
      </c>
      <c r="B149" s="346" t="s">
        <v>1375</v>
      </c>
      <c r="C149" s="169" t="s">
        <v>1362</v>
      </c>
      <c r="D149" s="169" t="s">
        <v>1376</v>
      </c>
      <c r="E149" s="169" t="s">
        <v>1377</v>
      </c>
    </row>
    <row r="150" spans="1:5" ht="43.5">
      <c r="A150" s="205" t="s">
        <v>177</v>
      </c>
      <c r="B150" s="347"/>
      <c r="C150" s="169" t="s">
        <v>1378</v>
      </c>
      <c r="D150" s="169" t="s">
        <v>1379</v>
      </c>
      <c r="E150" s="218" t="s">
        <v>1380</v>
      </c>
    </row>
    <row r="151" spans="1:5" ht="43.5">
      <c r="A151" s="205" t="s">
        <v>178</v>
      </c>
      <c r="B151" s="347"/>
      <c r="C151" s="169" t="s">
        <v>1381</v>
      </c>
      <c r="D151" s="169" t="s">
        <v>1382</v>
      </c>
      <c r="E151" s="218" t="s">
        <v>1383</v>
      </c>
    </row>
    <row r="152" spans="1:5" ht="43.5">
      <c r="A152" s="188" t="s">
        <v>88</v>
      </c>
      <c r="B152" s="347"/>
      <c r="C152" s="169" t="s">
        <v>1384</v>
      </c>
      <c r="D152" s="169" t="s">
        <v>1379</v>
      </c>
      <c r="E152" s="218" t="s">
        <v>1385</v>
      </c>
    </row>
    <row r="153" spans="1:5" ht="43.5">
      <c r="A153" s="205" t="s">
        <v>273</v>
      </c>
      <c r="B153" s="347"/>
      <c r="C153" s="169" t="s">
        <v>1386</v>
      </c>
      <c r="D153" s="169" t="s">
        <v>1387</v>
      </c>
      <c r="E153" s="218" t="s">
        <v>1388</v>
      </c>
    </row>
    <row r="154" spans="1:5" ht="43.5">
      <c r="A154" s="188" t="s">
        <v>275</v>
      </c>
      <c r="B154" s="383"/>
      <c r="C154" s="169" t="s">
        <v>1208</v>
      </c>
      <c r="D154" s="169" t="s">
        <v>1389</v>
      </c>
      <c r="E154" s="218" t="s">
        <v>1390</v>
      </c>
    </row>
    <row r="155" spans="1:5" ht="30" customHeight="1">
      <c r="A155" s="390" t="s">
        <v>1369</v>
      </c>
      <c r="B155" s="390"/>
      <c r="C155" s="390"/>
      <c r="D155" s="390"/>
      <c r="E155" s="390"/>
    </row>
    <row r="156" spans="1:5" ht="30" customHeight="1">
      <c r="A156" s="205" t="s">
        <v>1365</v>
      </c>
      <c r="B156" s="215" t="s">
        <v>1174</v>
      </c>
      <c r="C156" s="205" t="s">
        <v>1107</v>
      </c>
      <c r="D156" s="205" t="s">
        <v>1108</v>
      </c>
      <c r="E156" s="205" t="s">
        <v>1109</v>
      </c>
    </row>
    <row r="157" spans="1:5" ht="159.5">
      <c r="A157" s="227" t="s">
        <v>1392</v>
      </c>
      <c r="B157" s="215" t="s">
        <v>1375</v>
      </c>
      <c r="C157" s="169" t="s">
        <v>1391</v>
      </c>
      <c r="D157" s="218" t="s">
        <v>1393</v>
      </c>
      <c r="E157" s="218" t="s">
        <v>1394</v>
      </c>
    </row>
    <row r="159" spans="1:5" ht="30" customHeight="1">
      <c r="A159" s="382" t="s">
        <v>94</v>
      </c>
      <c r="B159" s="382"/>
      <c r="C159" s="382"/>
      <c r="D159" s="382"/>
      <c r="E159" s="382"/>
    </row>
    <row r="160" spans="1:5" ht="30" customHeight="1">
      <c r="A160" s="213" t="s">
        <v>1106</v>
      </c>
      <c r="B160" s="213" t="s">
        <v>1174</v>
      </c>
      <c r="C160" s="213" t="s">
        <v>1107</v>
      </c>
      <c r="D160" s="213" t="s">
        <v>1108</v>
      </c>
      <c r="E160" s="213" t="s">
        <v>1109</v>
      </c>
    </row>
    <row r="161" spans="1:5" ht="43.5">
      <c r="A161" s="205" t="s">
        <v>99</v>
      </c>
      <c r="B161" s="346" t="s">
        <v>1395</v>
      </c>
      <c r="C161" s="169" t="s">
        <v>1396</v>
      </c>
      <c r="D161" s="169" t="s">
        <v>1382</v>
      </c>
      <c r="E161" s="218" t="s">
        <v>1397</v>
      </c>
    </row>
    <row r="162" spans="1:5" ht="43.5">
      <c r="A162" s="205" t="s">
        <v>100</v>
      </c>
      <c r="B162" s="347"/>
      <c r="C162" s="169" t="s">
        <v>1398</v>
      </c>
      <c r="D162" s="169" t="s">
        <v>1399</v>
      </c>
      <c r="E162" s="218" t="s">
        <v>1400</v>
      </c>
    </row>
    <row r="163" spans="1:5" ht="43.5">
      <c r="A163" s="205" t="s">
        <v>101</v>
      </c>
      <c r="B163" s="347"/>
      <c r="C163" s="169" t="s">
        <v>1401</v>
      </c>
      <c r="D163" s="169" t="s">
        <v>1399</v>
      </c>
      <c r="E163" s="218" t="s">
        <v>1402</v>
      </c>
    </row>
    <row r="164" spans="1:5" ht="43.5">
      <c r="A164" s="205" t="s">
        <v>102</v>
      </c>
      <c r="B164" s="347"/>
      <c r="C164" s="169" t="s">
        <v>1403</v>
      </c>
      <c r="D164" s="169" t="s">
        <v>1404</v>
      </c>
      <c r="E164" s="218" t="s">
        <v>1405</v>
      </c>
    </row>
    <row r="165" spans="1:5" ht="43.5">
      <c r="A165" s="205" t="s">
        <v>180</v>
      </c>
      <c r="B165" s="347"/>
      <c r="C165" s="169" t="s">
        <v>1406</v>
      </c>
      <c r="D165" s="169" t="s">
        <v>1407</v>
      </c>
      <c r="E165" s="218" t="s">
        <v>1408</v>
      </c>
    </row>
    <row r="166" spans="1:5" ht="58">
      <c r="A166" s="205" t="s">
        <v>150</v>
      </c>
      <c r="B166" s="383"/>
      <c r="C166" s="169" t="s">
        <v>1409</v>
      </c>
      <c r="D166" s="169" t="s">
        <v>1410</v>
      </c>
      <c r="E166" s="218" t="s">
        <v>1411</v>
      </c>
    </row>
    <row r="167" spans="1:5" ht="30" customHeight="1">
      <c r="A167" s="390" t="s">
        <v>1369</v>
      </c>
      <c r="B167" s="390"/>
      <c r="C167" s="390"/>
      <c r="D167" s="390"/>
      <c r="E167" s="390"/>
    </row>
    <row r="168" spans="1:5" ht="30" customHeight="1">
      <c r="A168" s="205" t="s">
        <v>1365</v>
      </c>
      <c r="B168" s="215" t="s">
        <v>1174</v>
      </c>
      <c r="C168" s="205" t="s">
        <v>1107</v>
      </c>
      <c r="D168" s="205" t="s">
        <v>1108</v>
      </c>
      <c r="E168" s="205" t="s">
        <v>1109</v>
      </c>
    </row>
    <row r="169" spans="1:5" ht="145">
      <c r="A169" s="227" t="s">
        <v>1412</v>
      </c>
      <c r="B169" s="215" t="s">
        <v>1395</v>
      </c>
      <c r="C169" s="218" t="s">
        <v>1413</v>
      </c>
      <c r="D169" s="218" t="s">
        <v>1414</v>
      </c>
      <c r="E169" s="218" t="s">
        <v>1415</v>
      </c>
    </row>
    <row r="171" spans="1:5" ht="30" customHeight="1">
      <c r="A171" s="382" t="s">
        <v>107</v>
      </c>
      <c r="B171" s="382"/>
      <c r="C171" s="382"/>
      <c r="D171" s="382"/>
      <c r="E171" s="382"/>
    </row>
    <row r="172" spans="1:5" ht="30" customHeight="1">
      <c r="A172" s="213" t="s">
        <v>1106</v>
      </c>
      <c r="B172" s="213" t="s">
        <v>1174</v>
      </c>
      <c r="C172" s="213" t="s">
        <v>1107</v>
      </c>
      <c r="D172" s="213" t="s">
        <v>1108</v>
      </c>
      <c r="E172" s="213" t="s">
        <v>1109</v>
      </c>
    </row>
    <row r="173" spans="1:5" ht="43.5">
      <c r="A173" s="205" t="s">
        <v>112</v>
      </c>
      <c r="B173" s="215" t="s">
        <v>1419</v>
      </c>
      <c r="C173" s="218" t="s">
        <v>1416</v>
      </c>
      <c r="D173" s="218" t="s">
        <v>1417</v>
      </c>
      <c r="E173" s="218" t="s">
        <v>1418</v>
      </c>
    </row>
    <row r="174" spans="1:5" ht="43.5">
      <c r="A174" s="205" t="s">
        <v>115</v>
      </c>
      <c r="B174" s="215" t="s">
        <v>1420</v>
      </c>
      <c r="C174" s="218" t="s">
        <v>1424</v>
      </c>
      <c r="D174" s="218" t="s">
        <v>1425</v>
      </c>
      <c r="E174" s="218" t="s">
        <v>1426</v>
      </c>
    </row>
    <row r="175" spans="1:5" ht="43.5">
      <c r="A175" s="205" t="s">
        <v>108</v>
      </c>
      <c r="B175" s="215" t="s">
        <v>1421</v>
      </c>
      <c r="C175" s="218" t="s">
        <v>1427</v>
      </c>
      <c r="D175" s="218" t="s">
        <v>1428</v>
      </c>
      <c r="E175" s="218" t="s">
        <v>1429</v>
      </c>
    </row>
    <row r="176" spans="1:5" ht="43.5">
      <c r="A176" s="205" t="s">
        <v>109</v>
      </c>
      <c r="B176" s="215" t="s">
        <v>1422</v>
      </c>
      <c r="C176" s="218" t="s">
        <v>1430</v>
      </c>
      <c r="D176" s="218" t="s">
        <v>1431</v>
      </c>
      <c r="E176" s="218" t="s">
        <v>1432</v>
      </c>
    </row>
    <row r="177" spans="1:5" ht="43.5">
      <c r="A177" s="205" t="s">
        <v>110</v>
      </c>
      <c r="B177" s="215" t="s">
        <v>1423</v>
      </c>
      <c r="C177" s="218" t="s">
        <v>1433</v>
      </c>
      <c r="D177" s="218" t="s">
        <v>1434</v>
      </c>
      <c r="E177" s="218" t="s">
        <v>1435</v>
      </c>
    </row>
    <row r="178" spans="1:5" ht="14.5">
      <c r="A178" s="205"/>
      <c r="B178" s="228"/>
      <c r="C178" s="169"/>
      <c r="D178" s="169"/>
      <c r="E178" s="218"/>
    </row>
    <row r="180" spans="1:5" ht="30" customHeight="1">
      <c r="A180" s="382" t="s">
        <v>122</v>
      </c>
      <c r="B180" s="382"/>
      <c r="C180" s="382"/>
      <c r="D180" s="382"/>
      <c r="E180" s="382"/>
    </row>
    <row r="181" spans="1:5" ht="30" customHeight="1">
      <c r="A181" s="213" t="s">
        <v>1106</v>
      </c>
      <c r="B181" s="213" t="s">
        <v>1174</v>
      </c>
      <c r="C181" s="213" t="s">
        <v>1107</v>
      </c>
      <c r="D181" s="213" t="s">
        <v>1108</v>
      </c>
      <c r="E181" s="213" t="s">
        <v>1109</v>
      </c>
    </row>
    <row r="182" spans="1:5" ht="43.5">
      <c r="A182" s="205" t="s">
        <v>123</v>
      </c>
      <c r="B182" s="215" t="s">
        <v>1436</v>
      </c>
      <c r="C182" s="218" t="s">
        <v>1443</v>
      </c>
      <c r="D182" s="169" t="s">
        <v>1444</v>
      </c>
      <c r="E182" s="218" t="s">
        <v>1445</v>
      </c>
    </row>
    <row r="183" spans="1:5" ht="43.5">
      <c r="A183" s="205" t="s">
        <v>118</v>
      </c>
      <c r="B183" s="215" t="s">
        <v>1437</v>
      </c>
      <c r="C183" s="218" t="s">
        <v>1446</v>
      </c>
      <c r="D183" s="169" t="s">
        <v>1447</v>
      </c>
      <c r="E183" s="218" t="s">
        <v>1448</v>
      </c>
    </row>
    <row r="184" spans="1:5" ht="43.5">
      <c r="A184" s="205" t="s">
        <v>119</v>
      </c>
      <c r="B184" s="215" t="s">
        <v>1439</v>
      </c>
      <c r="C184" s="218" t="s">
        <v>1449</v>
      </c>
      <c r="D184" s="169" t="s">
        <v>1450</v>
      </c>
      <c r="E184" s="218" t="s">
        <v>1451</v>
      </c>
    </row>
    <row r="185" spans="1:5" ht="43.5">
      <c r="A185" s="205" t="s">
        <v>120</v>
      </c>
      <c r="B185" s="215" t="s">
        <v>1438</v>
      </c>
      <c r="C185" s="218" t="s">
        <v>1452</v>
      </c>
      <c r="D185" s="169" t="s">
        <v>1450</v>
      </c>
      <c r="E185" s="218" t="s">
        <v>1453</v>
      </c>
    </row>
    <row r="186" spans="1:5" ht="43.5">
      <c r="A186" s="205" t="s">
        <v>126</v>
      </c>
      <c r="B186" s="215" t="s">
        <v>1440</v>
      </c>
      <c r="C186" s="218" t="s">
        <v>1454</v>
      </c>
      <c r="D186" s="169" t="s">
        <v>1455</v>
      </c>
      <c r="E186" s="218" t="s">
        <v>1456</v>
      </c>
    </row>
    <row r="187" spans="1:5" ht="43.5">
      <c r="A187" s="205" t="s">
        <v>207</v>
      </c>
      <c r="B187" s="215" t="s">
        <v>1439</v>
      </c>
      <c r="C187" s="218" t="s">
        <v>1457</v>
      </c>
      <c r="D187" s="169" t="s">
        <v>1434</v>
      </c>
      <c r="E187" s="218" t="s">
        <v>1458</v>
      </c>
    </row>
    <row r="188" spans="1:5" ht="43.5">
      <c r="A188" s="205" t="s">
        <v>232</v>
      </c>
      <c r="B188" s="215" t="s">
        <v>1441</v>
      </c>
      <c r="C188" s="218" t="s">
        <v>1459</v>
      </c>
      <c r="D188" s="169" t="s">
        <v>1460</v>
      </c>
      <c r="E188" s="218" t="s">
        <v>1461</v>
      </c>
    </row>
    <row r="189" spans="1:5" ht="43.5">
      <c r="A189" s="206" t="s">
        <v>239</v>
      </c>
      <c r="B189" s="215" t="s">
        <v>1442</v>
      </c>
      <c r="C189" s="218" t="s">
        <v>1462</v>
      </c>
      <c r="D189" s="169" t="s">
        <v>1463</v>
      </c>
      <c r="E189" s="218" t="s">
        <v>1458</v>
      </c>
    </row>
    <row r="191" spans="1:5" ht="30" customHeight="1">
      <c r="A191" s="382" t="s">
        <v>128</v>
      </c>
      <c r="B191" s="382"/>
      <c r="C191" s="382"/>
      <c r="D191" s="382"/>
      <c r="E191" s="382"/>
    </row>
    <row r="192" spans="1:5" ht="30" customHeight="1">
      <c r="A192" s="213" t="s">
        <v>1106</v>
      </c>
      <c r="B192" s="213" t="s">
        <v>1174</v>
      </c>
      <c r="C192" s="213" t="s">
        <v>1107</v>
      </c>
      <c r="D192" s="213" t="s">
        <v>1108</v>
      </c>
      <c r="E192" s="213" t="s">
        <v>1109</v>
      </c>
    </row>
    <row r="193" spans="1:5" ht="43.5">
      <c r="A193" s="205" t="s">
        <v>129</v>
      </c>
      <c r="B193" s="215" t="s">
        <v>1464</v>
      </c>
      <c r="C193" s="218" t="s">
        <v>1466</v>
      </c>
      <c r="D193" s="218" t="s">
        <v>1460</v>
      </c>
      <c r="E193" s="218" t="s">
        <v>1467</v>
      </c>
    </row>
    <row r="194" spans="1:5" ht="58">
      <c r="A194" s="205" t="s">
        <v>130</v>
      </c>
      <c r="B194" s="215" t="s">
        <v>1465</v>
      </c>
      <c r="C194" s="218" t="s">
        <v>1466</v>
      </c>
      <c r="D194" s="218" t="s">
        <v>1460</v>
      </c>
      <c r="E194" s="218" t="s">
        <v>1468</v>
      </c>
    </row>
    <row r="196" spans="1:5" ht="30" customHeight="1">
      <c r="A196" s="382" t="s">
        <v>133</v>
      </c>
      <c r="B196" s="382"/>
      <c r="C196" s="382"/>
      <c r="D196" s="382"/>
      <c r="E196" s="382"/>
    </row>
    <row r="197" spans="1:5" ht="30" customHeight="1">
      <c r="A197" s="213" t="s">
        <v>1106</v>
      </c>
      <c r="B197" s="213" t="s">
        <v>1174</v>
      </c>
      <c r="C197" s="213" t="s">
        <v>1107</v>
      </c>
      <c r="D197" s="213" t="s">
        <v>1108</v>
      </c>
      <c r="E197" s="213" t="s">
        <v>1109</v>
      </c>
    </row>
    <row r="198" spans="1:5" ht="58">
      <c r="A198" s="205" t="s">
        <v>134</v>
      </c>
      <c r="B198" s="215" t="s">
        <v>1469</v>
      </c>
      <c r="C198" s="218" t="s">
        <v>1470</v>
      </c>
      <c r="D198" s="218" t="s">
        <v>1471</v>
      </c>
      <c r="E198" s="218" t="s">
        <v>1472</v>
      </c>
    </row>
    <row r="200" spans="1:5" ht="30" customHeight="1">
      <c r="A200" s="382" t="s">
        <v>136</v>
      </c>
      <c r="B200" s="382"/>
      <c r="C200" s="382"/>
      <c r="D200" s="382"/>
      <c r="E200" s="382"/>
    </row>
    <row r="201" spans="1:5" ht="30" customHeight="1">
      <c r="A201" s="213" t="s">
        <v>1106</v>
      </c>
      <c r="B201" s="213" t="s">
        <v>1174</v>
      </c>
      <c r="C201" s="213" t="s">
        <v>1107</v>
      </c>
      <c r="D201" s="213" t="s">
        <v>1108</v>
      </c>
      <c r="E201" s="213" t="s">
        <v>1109</v>
      </c>
    </row>
    <row r="202" spans="1:5" ht="72.5">
      <c r="A202" s="205" t="s">
        <v>137</v>
      </c>
      <c r="B202" s="215" t="s">
        <v>1473</v>
      </c>
      <c r="C202" s="224" t="s">
        <v>1474</v>
      </c>
      <c r="D202" s="169" t="s">
        <v>1475</v>
      </c>
      <c r="E202" s="218" t="s">
        <v>1476</v>
      </c>
    </row>
    <row r="204" spans="1:5" ht="30" customHeight="1">
      <c r="A204" s="382" t="s">
        <v>148</v>
      </c>
      <c r="B204" s="382"/>
      <c r="C204" s="382"/>
      <c r="D204" s="382"/>
      <c r="E204" s="382"/>
    </row>
    <row r="205" spans="1:5" ht="30" customHeight="1">
      <c r="A205" s="213" t="s">
        <v>1106</v>
      </c>
      <c r="B205" s="213" t="s">
        <v>1174</v>
      </c>
      <c r="C205" s="213" t="s">
        <v>1107</v>
      </c>
      <c r="D205" s="213" t="s">
        <v>1108</v>
      </c>
      <c r="E205" s="213" t="s">
        <v>1109</v>
      </c>
    </row>
    <row r="206" spans="1:5" ht="43.5">
      <c r="A206" s="205" t="s">
        <v>149</v>
      </c>
      <c r="B206" s="215" t="s">
        <v>1477</v>
      </c>
      <c r="C206" s="218" t="s">
        <v>1478</v>
      </c>
      <c r="D206" s="218" t="s">
        <v>1479</v>
      </c>
      <c r="E206" s="218" t="s">
        <v>1480</v>
      </c>
    </row>
    <row r="208" spans="1:5" ht="30" customHeight="1">
      <c r="A208" s="382" t="s">
        <v>154</v>
      </c>
      <c r="B208" s="382"/>
      <c r="C208" s="382"/>
      <c r="D208" s="382"/>
      <c r="E208" s="382"/>
    </row>
    <row r="209" spans="1:5" ht="30" customHeight="1">
      <c r="A209" s="213" t="s">
        <v>1106</v>
      </c>
      <c r="B209" s="213" t="s">
        <v>1174</v>
      </c>
      <c r="C209" s="213" t="s">
        <v>1107</v>
      </c>
      <c r="D209" s="213" t="s">
        <v>1108</v>
      </c>
      <c r="E209" s="213" t="s">
        <v>1109</v>
      </c>
    </row>
    <row r="210" spans="1:5" ht="43.5">
      <c r="A210" s="205" t="s">
        <v>155</v>
      </c>
      <c r="B210" s="215" t="s">
        <v>1481</v>
      </c>
      <c r="C210" s="218" t="s">
        <v>1483</v>
      </c>
      <c r="D210" s="218" t="s">
        <v>1484</v>
      </c>
      <c r="E210" s="218" t="s">
        <v>1485</v>
      </c>
    </row>
    <row r="211" spans="1:5" ht="43.5">
      <c r="A211" s="205" t="s">
        <v>360</v>
      </c>
      <c r="B211" s="215" t="s">
        <v>1482</v>
      </c>
      <c r="C211" s="218" t="s">
        <v>1478</v>
      </c>
      <c r="D211" s="218" t="s">
        <v>1484</v>
      </c>
      <c r="E211" s="218" t="s">
        <v>1486</v>
      </c>
    </row>
    <row r="212" spans="1:5" ht="43.5">
      <c r="A212" s="205" t="s">
        <v>149</v>
      </c>
      <c r="B212" s="215" t="s">
        <v>1464</v>
      </c>
      <c r="C212" s="218" t="s">
        <v>1478</v>
      </c>
      <c r="D212" s="218" t="s">
        <v>1479</v>
      </c>
      <c r="E212" s="218" t="s">
        <v>1480</v>
      </c>
    </row>
    <row r="213" spans="1:5" ht="43.5">
      <c r="A213" s="205" t="s">
        <v>220</v>
      </c>
      <c r="B213" s="215" t="s">
        <v>1481</v>
      </c>
      <c r="C213" s="218" t="s">
        <v>1487</v>
      </c>
      <c r="D213" s="218" t="s">
        <v>1484</v>
      </c>
      <c r="E213" s="218" t="s">
        <v>1488</v>
      </c>
    </row>
    <row r="214" spans="1:5" ht="43.5">
      <c r="A214" s="205" t="s">
        <v>160</v>
      </c>
      <c r="B214" s="215" t="s">
        <v>1464</v>
      </c>
      <c r="C214" s="218" t="s">
        <v>1489</v>
      </c>
      <c r="D214" s="218" t="s">
        <v>1490</v>
      </c>
      <c r="E214" s="218" t="s">
        <v>1491</v>
      </c>
    </row>
    <row r="216" spans="1:5" ht="30" customHeight="1">
      <c r="A216" s="382" t="s">
        <v>163</v>
      </c>
      <c r="B216" s="382"/>
      <c r="C216" s="382"/>
      <c r="D216" s="382"/>
      <c r="E216" s="382"/>
    </row>
    <row r="217" spans="1:5" ht="30" customHeight="1">
      <c r="A217" s="213" t="s">
        <v>1106</v>
      </c>
      <c r="B217" s="213" t="s">
        <v>1174</v>
      </c>
      <c r="C217" s="213" t="s">
        <v>1107</v>
      </c>
      <c r="D217" s="213" t="s">
        <v>1108</v>
      </c>
      <c r="E217" s="213" t="s">
        <v>1109</v>
      </c>
    </row>
    <row r="218" spans="1:5" ht="43.5">
      <c r="A218" s="205" t="s">
        <v>164</v>
      </c>
      <c r="B218" s="226" t="s">
        <v>1493</v>
      </c>
      <c r="C218" s="218" t="s">
        <v>1494</v>
      </c>
      <c r="D218" s="218" t="s">
        <v>1495</v>
      </c>
      <c r="E218" s="218" t="s">
        <v>1496</v>
      </c>
    </row>
    <row r="219" spans="1:5" ht="43.5">
      <c r="A219" s="205" t="s">
        <v>166</v>
      </c>
      <c r="B219" s="395" t="s">
        <v>1492</v>
      </c>
      <c r="C219" s="218" t="s">
        <v>1497</v>
      </c>
      <c r="D219" s="218" t="s">
        <v>1498</v>
      </c>
      <c r="E219" s="218" t="s">
        <v>1499</v>
      </c>
    </row>
    <row r="220" spans="1:5" ht="43.5">
      <c r="A220" s="215" t="s">
        <v>168</v>
      </c>
      <c r="B220" s="383"/>
      <c r="C220" s="218" t="s">
        <v>1500</v>
      </c>
      <c r="D220" s="218" t="s">
        <v>1501</v>
      </c>
      <c r="E220" s="218" t="s">
        <v>1502</v>
      </c>
    </row>
    <row r="222" spans="1:5" ht="30" customHeight="1">
      <c r="A222" s="382" t="s">
        <v>1504</v>
      </c>
      <c r="B222" s="382"/>
      <c r="C222" s="382"/>
      <c r="D222" s="382"/>
      <c r="E222" s="382"/>
    </row>
    <row r="223" spans="1:5" ht="30" customHeight="1">
      <c r="A223" s="213" t="s">
        <v>1106</v>
      </c>
      <c r="B223" s="213" t="s">
        <v>1174</v>
      </c>
      <c r="C223" s="213" t="s">
        <v>1107</v>
      </c>
      <c r="D223" s="213" t="s">
        <v>1108</v>
      </c>
      <c r="E223" s="213" t="s">
        <v>1109</v>
      </c>
    </row>
    <row r="224" spans="1:5" ht="43.5">
      <c r="A224" s="225" t="s">
        <v>1503</v>
      </c>
      <c r="B224" s="215" t="s">
        <v>1508</v>
      </c>
      <c r="C224" s="218" t="s">
        <v>1509</v>
      </c>
      <c r="D224" s="218" t="s">
        <v>1510</v>
      </c>
      <c r="E224" s="218" t="s">
        <v>1511</v>
      </c>
    </row>
    <row r="226" spans="1:5" ht="30" customHeight="1">
      <c r="A226" s="382" t="s">
        <v>1505</v>
      </c>
      <c r="B226" s="382"/>
      <c r="C226" s="382"/>
      <c r="D226" s="382"/>
      <c r="E226" s="382"/>
    </row>
    <row r="227" spans="1:5" ht="30" customHeight="1">
      <c r="A227" s="213" t="s">
        <v>1106</v>
      </c>
      <c r="B227" s="213" t="s">
        <v>1174</v>
      </c>
      <c r="C227" s="213" t="s">
        <v>1107</v>
      </c>
      <c r="D227" s="213" t="s">
        <v>1108</v>
      </c>
      <c r="E227" s="213" t="s">
        <v>1109</v>
      </c>
    </row>
    <row r="228" spans="1:5" ht="43.5">
      <c r="A228" s="225" t="s">
        <v>151</v>
      </c>
      <c r="B228" s="215" t="s">
        <v>1512</v>
      </c>
      <c r="C228" s="218" t="s">
        <v>1513</v>
      </c>
      <c r="D228" s="218" t="s">
        <v>1514</v>
      </c>
      <c r="E228" s="218" t="s">
        <v>1515</v>
      </c>
    </row>
    <row r="230" spans="1:5" ht="30" customHeight="1">
      <c r="A230" s="382" t="s">
        <v>1506</v>
      </c>
      <c r="B230" s="382"/>
      <c r="C230" s="382"/>
      <c r="D230" s="382"/>
      <c r="E230" s="382"/>
    </row>
    <row r="231" spans="1:5" ht="30" customHeight="1">
      <c r="A231" s="213" t="s">
        <v>1106</v>
      </c>
      <c r="B231" s="213" t="s">
        <v>1174</v>
      </c>
      <c r="C231" s="213" t="s">
        <v>1107</v>
      </c>
      <c r="D231" s="213" t="s">
        <v>1108</v>
      </c>
      <c r="E231" s="213" t="s">
        <v>1109</v>
      </c>
    </row>
    <row r="232" spans="1:5" ht="43.5">
      <c r="A232" s="225" t="s">
        <v>174</v>
      </c>
      <c r="B232" s="215" t="s">
        <v>1516</v>
      </c>
      <c r="C232" s="169" t="s">
        <v>1517</v>
      </c>
      <c r="D232" s="169" t="s">
        <v>1518</v>
      </c>
      <c r="E232" s="218" t="s">
        <v>1519</v>
      </c>
    </row>
    <row r="234" spans="1:5" ht="30" customHeight="1">
      <c r="A234" s="382" t="s">
        <v>1507</v>
      </c>
      <c r="B234" s="382"/>
      <c r="C234" s="382"/>
      <c r="D234" s="382"/>
      <c r="E234" s="382"/>
    </row>
    <row r="235" spans="1:5" ht="30" customHeight="1">
      <c r="A235" s="213" t="s">
        <v>1106</v>
      </c>
      <c r="B235" s="213" t="s">
        <v>1174</v>
      </c>
      <c r="C235" s="213" t="s">
        <v>1107</v>
      </c>
      <c r="D235" s="213" t="s">
        <v>1524</v>
      </c>
      <c r="E235" s="213" t="s">
        <v>1109</v>
      </c>
    </row>
    <row r="236" spans="1:5" ht="72.5">
      <c r="A236" s="225" t="s">
        <v>1521</v>
      </c>
      <c r="B236" s="215" t="s">
        <v>1520</v>
      </c>
      <c r="C236" s="218" t="s">
        <v>1522</v>
      </c>
      <c r="D236" s="218" t="s">
        <v>1525</v>
      </c>
      <c r="E236" s="218" t="s">
        <v>1523</v>
      </c>
    </row>
    <row r="238" spans="1:5" ht="30" customHeight="1">
      <c r="A238" s="382" t="s">
        <v>1526</v>
      </c>
      <c r="B238" s="382"/>
      <c r="C238" s="382"/>
      <c r="D238" s="382"/>
      <c r="E238" s="382"/>
    </row>
    <row r="239" spans="1:5" ht="30" customHeight="1">
      <c r="A239" s="230" t="s">
        <v>1106</v>
      </c>
      <c r="B239" s="213" t="s">
        <v>1174</v>
      </c>
      <c r="C239" s="213" t="s">
        <v>1107</v>
      </c>
      <c r="D239" s="213" t="s">
        <v>1108</v>
      </c>
      <c r="E239" s="213" t="s">
        <v>1109</v>
      </c>
    </row>
    <row r="240" spans="1:5" ht="29">
      <c r="A240" s="231" t="s">
        <v>1531</v>
      </c>
      <c r="B240" s="392" t="s">
        <v>1527</v>
      </c>
      <c r="C240" s="218" t="s">
        <v>1528</v>
      </c>
      <c r="D240" s="169" t="s">
        <v>1530</v>
      </c>
      <c r="E240" s="218" t="s">
        <v>1529</v>
      </c>
    </row>
    <row r="241" spans="1:5" ht="30" customHeight="1">
      <c r="A241" s="231" t="s">
        <v>1532</v>
      </c>
      <c r="B241" s="393"/>
      <c r="C241" s="218" t="s">
        <v>1539</v>
      </c>
      <c r="D241" s="218" t="s">
        <v>1543</v>
      </c>
      <c r="E241" s="218" t="s">
        <v>1540</v>
      </c>
    </row>
    <row r="242" spans="1:5" ht="43.5">
      <c r="A242" s="231" t="s">
        <v>1533</v>
      </c>
      <c r="B242" s="393"/>
      <c r="C242" s="218" t="s">
        <v>1539</v>
      </c>
      <c r="D242" s="218" t="s">
        <v>1542</v>
      </c>
      <c r="E242" s="218" t="s">
        <v>1541</v>
      </c>
    </row>
    <row r="243" spans="1:5" ht="29">
      <c r="A243" s="231" t="s">
        <v>1534</v>
      </c>
      <c r="B243" s="393"/>
      <c r="C243" s="218" t="s">
        <v>1544</v>
      </c>
      <c r="D243" s="218" t="s">
        <v>1546</v>
      </c>
      <c r="E243" s="218" t="s">
        <v>1545</v>
      </c>
    </row>
    <row r="244" spans="1:5" ht="29">
      <c r="A244" s="231" t="s">
        <v>1535</v>
      </c>
      <c r="B244" s="393"/>
      <c r="C244" s="218" t="s">
        <v>1547</v>
      </c>
      <c r="D244" s="218" t="s">
        <v>1549</v>
      </c>
      <c r="E244" s="218" t="s">
        <v>1548</v>
      </c>
    </row>
    <row r="245" spans="1:5" ht="58">
      <c r="A245" s="231" t="s">
        <v>1536</v>
      </c>
      <c r="B245" s="393"/>
      <c r="C245" s="218" t="s">
        <v>1550</v>
      </c>
      <c r="D245" s="218" t="s">
        <v>1552</v>
      </c>
      <c r="E245" s="218" t="s">
        <v>1551</v>
      </c>
    </row>
    <row r="246" spans="1:5" ht="58">
      <c r="A246" s="231" t="s">
        <v>1537</v>
      </c>
      <c r="B246" s="393"/>
      <c r="C246" s="218" t="s">
        <v>1553</v>
      </c>
      <c r="D246" s="218" t="s">
        <v>1555</v>
      </c>
      <c r="E246" s="218" t="s">
        <v>1554</v>
      </c>
    </row>
    <row r="247" spans="1:5" ht="58">
      <c r="A247" s="231" t="s">
        <v>1538</v>
      </c>
      <c r="B247" s="394"/>
      <c r="C247" s="218" t="s">
        <v>1556</v>
      </c>
      <c r="D247" s="218" t="s">
        <v>1558</v>
      </c>
      <c r="E247" s="218" t="s">
        <v>1557</v>
      </c>
    </row>
    <row r="249" spans="1:5" ht="30" customHeight="1">
      <c r="A249" s="382" t="s">
        <v>209</v>
      </c>
      <c r="B249" s="382"/>
      <c r="C249" s="382"/>
      <c r="D249" s="382"/>
      <c r="E249" s="382"/>
    </row>
    <row r="250" spans="1:5" ht="30" customHeight="1">
      <c r="A250" s="230" t="s">
        <v>1106</v>
      </c>
      <c r="B250" s="213" t="s">
        <v>1174</v>
      </c>
      <c r="C250" s="213" t="s">
        <v>1107</v>
      </c>
      <c r="D250" s="213" t="s">
        <v>1108</v>
      </c>
      <c r="E250" s="213" t="s">
        <v>1109</v>
      </c>
    </row>
    <row r="251" spans="1:5" ht="43.5">
      <c r="A251" s="194" t="s">
        <v>1563</v>
      </c>
      <c r="B251" s="392" t="s">
        <v>1559</v>
      </c>
      <c r="C251" s="218" t="s">
        <v>1560</v>
      </c>
      <c r="D251" s="218" t="s">
        <v>1561</v>
      </c>
      <c r="E251" s="218" t="s">
        <v>1562</v>
      </c>
    </row>
    <row r="252" spans="1:5" ht="58">
      <c r="A252" s="194" t="s">
        <v>1568</v>
      </c>
      <c r="B252" s="393"/>
      <c r="C252" s="227" t="s">
        <v>1569</v>
      </c>
      <c r="D252" s="227" t="s">
        <v>1571</v>
      </c>
      <c r="E252" s="218" t="s">
        <v>1570</v>
      </c>
    </row>
    <row r="253" spans="1:5" ht="43.5">
      <c r="A253" s="194" t="s">
        <v>1564</v>
      </c>
      <c r="B253" s="393"/>
      <c r="C253" s="218" t="s">
        <v>1572</v>
      </c>
      <c r="D253" s="227" t="s">
        <v>1573</v>
      </c>
      <c r="E253" s="218" t="s">
        <v>1574</v>
      </c>
    </row>
    <row r="254" spans="1:5" ht="43.5">
      <c r="A254" s="194" t="s">
        <v>1565</v>
      </c>
      <c r="B254" s="393"/>
      <c r="C254" s="218" t="s">
        <v>1575</v>
      </c>
      <c r="D254" s="227" t="s">
        <v>1578</v>
      </c>
      <c r="E254" s="218" t="s">
        <v>1576</v>
      </c>
    </row>
    <row r="255" spans="1:5" ht="43.5">
      <c r="A255" s="194" t="s">
        <v>1566</v>
      </c>
      <c r="B255" s="393"/>
      <c r="C255" s="218" t="s">
        <v>1577</v>
      </c>
      <c r="D255" s="227" t="s">
        <v>1578</v>
      </c>
      <c r="E255" s="218" t="s">
        <v>1579</v>
      </c>
    </row>
    <row r="256" spans="1:5" ht="43.5">
      <c r="A256" s="194" t="s">
        <v>1567</v>
      </c>
      <c r="B256" s="394"/>
      <c r="C256" s="218" t="s">
        <v>1580</v>
      </c>
      <c r="D256" s="218" t="s">
        <v>1561</v>
      </c>
      <c r="E256" s="218" t="s">
        <v>1581</v>
      </c>
    </row>
    <row r="258" spans="1:5" ht="30" customHeight="1">
      <c r="A258" s="382" t="s">
        <v>222</v>
      </c>
      <c r="B258" s="382"/>
      <c r="C258" s="382"/>
      <c r="D258" s="382"/>
      <c r="E258" s="382"/>
    </row>
    <row r="259" spans="1:5" ht="30" customHeight="1">
      <c r="A259" s="230" t="s">
        <v>1106</v>
      </c>
      <c r="B259" s="230" t="s">
        <v>1174</v>
      </c>
      <c r="C259" s="213" t="s">
        <v>1107</v>
      </c>
      <c r="D259" s="213" t="s">
        <v>1108</v>
      </c>
      <c r="E259" s="213" t="s">
        <v>1109</v>
      </c>
    </row>
    <row r="260" spans="1:5" ht="72.5">
      <c r="A260" s="227" t="s">
        <v>1583</v>
      </c>
      <c r="B260" s="391" t="s">
        <v>1582</v>
      </c>
      <c r="C260" s="218" t="s">
        <v>1588</v>
      </c>
      <c r="D260" s="169" t="s">
        <v>1434</v>
      </c>
      <c r="E260" s="218" t="s">
        <v>1589</v>
      </c>
    </row>
    <row r="261" spans="1:5" ht="29">
      <c r="A261" s="227" t="s">
        <v>1584</v>
      </c>
      <c r="B261" s="391"/>
      <c r="C261" s="218" t="s">
        <v>1590</v>
      </c>
      <c r="D261" s="169" t="s">
        <v>1591</v>
      </c>
      <c r="E261" s="218" t="s">
        <v>1592</v>
      </c>
    </row>
    <row r="262" spans="1:5" ht="58">
      <c r="A262" s="227" t="s">
        <v>1585</v>
      </c>
      <c r="B262" s="391"/>
      <c r="C262" s="218" t="s">
        <v>1593</v>
      </c>
      <c r="D262" s="169" t="s">
        <v>1594</v>
      </c>
      <c r="E262" s="218" t="s">
        <v>1595</v>
      </c>
    </row>
    <row r="263" spans="1:5" ht="43.5">
      <c r="A263" s="227" t="s">
        <v>1586</v>
      </c>
      <c r="B263" s="391"/>
      <c r="C263" s="218" t="s">
        <v>1596</v>
      </c>
      <c r="D263" s="169" t="s">
        <v>1597</v>
      </c>
      <c r="E263" s="218" t="s">
        <v>1598</v>
      </c>
    </row>
    <row r="264" spans="1:5" ht="29">
      <c r="A264" s="227" t="s">
        <v>1587</v>
      </c>
      <c r="B264" s="391"/>
      <c r="C264" s="218" t="s">
        <v>1593</v>
      </c>
      <c r="D264" s="169" t="s">
        <v>1594</v>
      </c>
      <c r="E264" s="218" t="s">
        <v>1599</v>
      </c>
    </row>
    <row r="266" spans="1:5" ht="30" customHeight="1">
      <c r="A266" s="382" t="s">
        <v>1</v>
      </c>
      <c r="B266" s="382"/>
      <c r="C266" s="382"/>
      <c r="D266" s="382"/>
      <c r="E266" s="382"/>
    </row>
    <row r="267" spans="1:5" ht="30" customHeight="1">
      <c r="A267" s="230" t="s">
        <v>1106</v>
      </c>
      <c r="B267" s="230" t="s">
        <v>1174</v>
      </c>
      <c r="C267" s="230" t="s">
        <v>1107</v>
      </c>
      <c r="D267" s="230" t="s">
        <v>1108</v>
      </c>
      <c r="E267" s="230" t="s">
        <v>1109</v>
      </c>
    </row>
    <row r="268" spans="1:5" ht="29">
      <c r="A268" s="227" t="s">
        <v>1600</v>
      </c>
      <c r="B268" s="346" t="s">
        <v>1610</v>
      </c>
      <c r="C268" s="218" t="s">
        <v>1601</v>
      </c>
      <c r="D268" s="396" t="s">
        <v>1609</v>
      </c>
      <c r="E268" s="218" t="s">
        <v>1602</v>
      </c>
    </row>
    <row r="269" spans="1:5" ht="29">
      <c r="A269" s="227" t="s">
        <v>1603</v>
      </c>
      <c r="B269" s="347"/>
      <c r="C269" s="218" t="s">
        <v>1604</v>
      </c>
      <c r="D269" s="396"/>
      <c r="E269" s="218" t="s">
        <v>1605</v>
      </c>
    </row>
    <row r="270" spans="1:5" ht="43.5">
      <c r="A270" s="227" t="s">
        <v>1606</v>
      </c>
      <c r="B270" s="383"/>
      <c r="C270" s="218" t="s">
        <v>1607</v>
      </c>
      <c r="D270" s="396"/>
      <c r="E270" s="218" t="s">
        <v>1608</v>
      </c>
    </row>
    <row r="272" spans="1:5" ht="30" customHeight="1">
      <c r="A272" s="382" t="s">
        <v>185</v>
      </c>
      <c r="B272" s="382"/>
      <c r="C272" s="382"/>
      <c r="D272" s="382"/>
      <c r="E272" s="382"/>
    </row>
    <row r="273" spans="1:5" ht="30" customHeight="1">
      <c r="A273" s="213" t="s">
        <v>1106</v>
      </c>
      <c r="B273" s="213" t="s">
        <v>1174</v>
      </c>
      <c r="C273" s="213" t="s">
        <v>1107</v>
      </c>
      <c r="D273" s="213" t="s">
        <v>1108</v>
      </c>
      <c r="E273" s="213" t="s">
        <v>1109</v>
      </c>
    </row>
    <row r="274" spans="1:5" ht="30" customHeight="1">
      <c r="A274" s="278" t="s">
        <v>535</v>
      </c>
      <c r="B274" s="242" t="s">
        <v>1906</v>
      </c>
      <c r="C274" s="238" t="s">
        <v>1909</v>
      </c>
      <c r="D274" s="238" t="s">
        <v>1910</v>
      </c>
      <c r="E274" s="218" t="s">
        <v>1911</v>
      </c>
    </row>
    <row r="275" spans="1:5" ht="30" customHeight="1">
      <c r="A275" s="278" t="s">
        <v>1887</v>
      </c>
      <c r="B275" s="239" t="s">
        <v>1907</v>
      </c>
      <c r="C275" s="238" t="s">
        <v>1909</v>
      </c>
      <c r="D275" s="238" t="s">
        <v>1912</v>
      </c>
      <c r="E275" s="218" t="s">
        <v>1913</v>
      </c>
    </row>
    <row r="276" spans="1:5" ht="30" customHeight="1">
      <c r="A276" s="278" t="s">
        <v>1888</v>
      </c>
      <c r="B276" s="239" t="s">
        <v>1438</v>
      </c>
      <c r="C276" s="238" t="s">
        <v>1914</v>
      </c>
      <c r="D276" s="238" t="s">
        <v>1915</v>
      </c>
      <c r="E276" s="218" t="s">
        <v>1916</v>
      </c>
    </row>
    <row r="277" spans="1:5" ht="30" customHeight="1">
      <c r="A277" s="278" t="s">
        <v>1891</v>
      </c>
      <c r="B277" s="239" t="s">
        <v>1438</v>
      </c>
      <c r="C277" s="238" t="s">
        <v>1917</v>
      </c>
      <c r="D277" s="238" t="s">
        <v>1918</v>
      </c>
      <c r="E277" s="218" t="s">
        <v>1919</v>
      </c>
    </row>
    <row r="278" spans="1:5" ht="30" customHeight="1">
      <c r="A278" s="278" t="s">
        <v>806</v>
      </c>
      <c r="B278" s="239" t="s">
        <v>1438</v>
      </c>
      <c r="C278" s="238" t="s">
        <v>1920</v>
      </c>
      <c r="D278" s="238" t="s">
        <v>1910</v>
      </c>
      <c r="E278" s="218" t="s">
        <v>1921</v>
      </c>
    </row>
    <row r="279" spans="1:5" ht="30" customHeight="1">
      <c r="A279" s="278" t="s">
        <v>1895</v>
      </c>
      <c r="B279" s="239" t="s">
        <v>1908</v>
      </c>
      <c r="C279" s="238" t="s">
        <v>1922</v>
      </c>
      <c r="D279" s="238" t="s">
        <v>1923</v>
      </c>
      <c r="E279" s="218" t="s">
        <v>1924</v>
      </c>
    </row>
  </sheetData>
  <mergeCells count="60">
    <mergeCell ref="B260:B264"/>
    <mergeCell ref="A266:E266"/>
    <mergeCell ref="D268:D270"/>
    <mergeCell ref="B268:B270"/>
    <mergeCell ref="A249:E249"/>
    <mergeCell ref="B251:B256"/>
    <mergeCell ref="A258:E258"/>
    <mergeCell ref="A208:E208"/>
    <mergeCell ref="A216:E216"/>
    <mergeCell ref="A238:E238"/>
    <mergeCell ref="B240:B247"/>
    <mergeCell ref="B219:B220"/>
    <mergeCell ref="A222:E222"/>
    <mergeCell ref="A226:E226"/>
    <mergeCell ref="A230:E230"/>
    <mergeCell ref="A234:E234"/>
    <mergeCell ref="A191:E191"/>
    <mergeCell ref="A155:E155"/>
    <mergeCell ref="A196:E196"/>
    <mergeCell ref="A200:E200"/>
    <mergeCell ref="A204:E204"/>
    <mergeCell ref="B140:B142"/>
    <mergeCell ref="A143:E143"/>
    <mergeCell ref="A167:E167"/>
    <mergeCell ref="A171:E171"/>
    <mergeCell ref="A180:E180"/>
    <mergeCell ref="A91:E91"/>
    <mergeCell ref="A53:E53"/>
    <mergeCell ref="A1:E1"/>
    <mergeCell ref="A2:E2"/>
    <mergeCell ref="A22:E22"/>
    <mergeCell ref="B24:B26"/>
    <mergeCell ref="A28:E28"/>
    <mergeCell ref="B34:B35"/>
    <mergeCell ref="A32:E32"/>
    <mergeCell ref="A38:E38"/>
    <mergeCell ref="A43:E43"/>
    <mergeCell ref="A48:E48"/>
    <mergeCell ref="B61:B62"/>
    <mergeCell ref="A57:E57"/>
    <mergeCell ref="A67:E67"/>
    <mergeCell ref="A78:E78"/>
    <mergeCell ref="B80:B83"/>
    <mergeCell ref="A85:E85"/>
    <mergeCell ref="A272:E272"/>
    <mergeCell ref="A100:E100"/>
    <mergeCell ref="B103:B104"/>
    <mergeCell ref="A106:E106"/>
    <mergeCell ref="A110:E110"/>
    <mergeCell ref="A133:E133"/>
    <mergeCell ref="A147:E147"/>
    <mergeCell ref="A114:E114"/>
    <mergeCell ref="A118:E118"/>
    <mergeCell ref="A123:E123"/>
    <mergeCell ref="A128:E128"/>
    <mergeCell ref="B130:B132"/>
    <mergeCell ref="B149:B154"/>
    <mergeCell ref="A159:E159"/>
    <mergeCell ref="B161:B166"/>
    <mergeCell ref="A138:E138"/>
  </mergeCells>
  <phoneticPr fontId="51" type="noConversion"/>
  <hyperlinks>
    <hyperlink ref="A22:E22" location="'ENCLOSURE '!A5" display="AUSTRALIAN PENINSULA" xr:uid="{3EEDC7D7-66FF-47A9-B187-239E2F5CFE95}"/>
    <hyperlink ref="A28:E28" location="'ENCLOSURE '!A12" display="FLAMINGO  ENCLOSURE" xr:uid="{7BAC4F09-84EC-41E0-A62F-C275EEC39894}"/>
    <hyperlink ref="A32:E32" location="'ENCLOSURE '!A17" display="SEAL ENCLOSURE" xr:uid="{F7C93405-801D-4ACD-9D2D-51D7F3C8087A}"/>
    <hyperlink ref="A38:E38" location="'ENCLOSURE '!A22" display="AREA C NEW EXHIBIT" xr:uid="{24DE7E4F-7007-4689-82DD-726FAF324D4D}"/>
    <hyperlink ref="A43:E43" location="'ENCLOSURE '!C184" display="SMALL CATS EXHIBIT" xr:uid="{428D289E-C774-453C-83B7-38E88A31D729}"/>
    <hyperlink ref="A48:E48" location="'ENCLOSURE '!C27" display="AREA B NEW EXHIBIT" xr:uid="{43D1F333-396D-40E1-AFE6-B7B7500603DF}"/>
    <hyperlink ref="A53:E53" location="'ENCLOSURE '!C32" display="NEW MEERKAT EXHIBIT" xr:uid="{1043B41F-8D15-4A6F-910C-48B3B8BB84A2}"/>
    <hyperlink ref="A57:E57" location="'ENCLOSURE '!C46" display="BESIDE OF OWL HOUSE" xr:uid="{18750C4B-153E-4969-ADB3-4607F3199387}"/>
    <hyperlink ref="A67:E67" location="'ENCLOSURE '!C57" display="PARROT AREA" xr:uid="{66C9ED96-5DDB-4D29-8E8C-53D06261FE49}"/>
    <hyperlink ref="A78:E78" location="'ENCLOSURE '!C70" display="ISLAND 2" xr:uid="{FD744074-BE20-4A31-A130-0181F52B5408}"/>
    <hyperlink ref="A85:E85" location="'ENCLOSURE '!C78" display="ISLAND 1" xr:uid="{A70F82A6-43AD-4D31-B21D-B04A0606D617}"/>
    <hyperlink ref="A91:E91" location="'ENCLOSURE '!C84" display="6 PREDATORS AREA" xr:uid="{55D0C20C-7290-45CA-A335-594CE689133E}"/>
    <hyperlink ref="A100:E100" location="'ENCLOSURE '!C93" display="BEAR AREA" xr:uid="{E6C198DF-B5F6-41E5-9CC0-383886084D90}"/>
    <hyperlink ref="A106:E106" location="'ENCLOSURE '!C99" display="CHEETAH AREA" xr:uid="{CD5AC192-473A-474A-A779-63ADCE178E0F}"/>
    <hyperlink ref="A110:E110" location="'ENCLOSURE '!C103" display="WHITE LION AREA" xr:uid="{0EF3C5E4-1F03-48A0-BC6C-4F52E3793A2C}"/>
    <hyperlink ref="A114:E114" location="'ENCLOSURE '!C107" display="BROWN LION AREA" xr:uid="{0D163E5F-3708-4DEC-91C8-A2B95DDB0198}"/>
    <hyperlink ref="A118:E118" location="'ENCLOSURE '!C111" display="TIGER AREA" xr:uid="{9DBD942B-91DB-417F-B802-78FF926447AF}"/>
    <hyperlink ref="A123:E123" location="'ENCLOSURE '!C116" display="WOLVES AREA" xr:uid="{66E89AFF-FC0B-4DE3-82AF-CBBAEAB28696}"/>
    <hyperlink ref="A128:E128" location="'ENCLOSURE '!C121" display="AFRICAN PENINSULA" xr:uid="{CFE26136-073E-4840-A787-79E8D9566FA1}"/>
    <hyperlink ref="A138:E138" location="'ENCLOSURE '!C127" display="AFRICAN PLAINS" xr:uid="{014F3930-450D-48A2-9BAD-7A3284D63B3D}"/>
    <hyperlink ref="A147:E147" location="'ENCLOSURE '!C134" display="ASIAN EXHIBIT" xr:uid="{B2EE72A9-E3A0-4004-AFC2-E36197596258}"/>
    <hyperlink ref="A159:E159" location="'ENCLOSURE '!C143" display="AMERICAN EXHIBIT" xr:uid="{E65DEBA1-D09E-42D3-AB0F-D12E86B37A52}"/>
    <hyperlink ref="A171:E171" location="'ENCLOSURE '!C152" display="SMALL PRIMATES EXHIBIT" xr:uid="{31D70228-AC46-4BF8-B3F6-3D3B9F6E234B}"/>
    <hyperlink ref="A191:E191" location="'ENCLOSURE '!C171" display="GIBBONS EXHIBIT" xr:uid="{A0A77C5B-4F2A-43D1-8465-5248F02C5146}"/>
    <hyperlink ref="A180:E180" location="'ENCLOSURE '!C160" display="NEW PRIMATES (BABOON) EXHIBIT" xr:uid="{957AE755-A501-4AAC-8F49-11DCECA8DB34}"/>
    <hyperlink ref="A196:E196" location="'ENCLOSURE '!C176" display="ORANGUTAN EXHIBIT" xr:uid="{7C43E235-B62D-41D8-A136-12D801D1CB2C}"/>
    <hyperlink ref="A200:E200" location="'ENCLOSURE '!C180" display="CHIMPANZEE EXHIBIT" xr:uid="{2911EC26-6011-4B3C-A554-F1499B12098D}"/>
    <hyperlink ref="A204:E204" location="'ENCLOSURE '!C189" display="SMALL MAMMALS EXHIBIT" xr:uid="{624F8199-983B-49D7-81CF-7C733311250E}"/>
    <hyperlink ref="A208:E208" location="'ENCLOSURE '!C196" display="SMALL ANIMALS EXHIBIT" xr:uid="{72C1DEAD-4228-4654-B471-2DCEDA7CB853}"/>
    <hyperlink ref="A216:E216" location="'ENCLOSURE '!C204" display="AREA 34" xr:uid="{9907D9AF-CD2E-4DD6-8BC7-CF6698A0151C}"/>
    <hyperlink ref="A222:E222" location="'ENCLOSURE '!C210" display="BAT CAVE" xr:uid="{AB93E6F1-BCC7-454A-963C-22EBC789E0D7}"/>
    <hyperlink ref="A226:E226" location="'ENCLOSURE '!C214" display="HYRAX EXHIBIT" xr:uid="{CCC0D809-A04F-451A-B5DF-537BF2D4972E}"/>
    <hyperlink ref="A230:E230" location="'ENCLOSURE '!C218" display="HIPPO EXHIBIT" xr:uid="{FF677B6E-E410-4A8B-A09C-B54B06D4A8DA}"/>
    <hyperlink ref="A234:E234" location="'ENCLOSURE '!C222" display="ELEPHANT AREA" xr:uid="{95EE145A-B48D-4054-BBC6-601C232BD599}"/>
    <hyperlink ref="A238:E238" location="'ENCLOSURE '!C227" display="FARM EXHIBIT" xr:uid="{1F0880E0-2B06-4696-A46A-5ABACFD5A8E9}"/>
    <hyperlink ref="A249:E249" location="'ENCLOSURE '!C265" display="ARABIAN PENINSULA" xr:uid="{672D07BE-B54E-4440-9097-F6B4AA0E2E88}"/>
    <hyperlink ref="A258:E258" location="'ENCLOSURE '!C274" display="NEW AVIARY" xr:uid="{BD4EB692-3145-4583-A9E7-4A09319388A8}"/>
    <hyperlink ref="A266:E266" location="'ENCLOSURE '!C261" display="BIRDS OF PREY" xr:uid="{FC2EA3B4-BB23-44BC-84CD-246DB74D795B}"/>
    <hyperlink ref="A272:E272" location="'ENCLOSURE '!C36" display=" OWL HOUSE" xr:uid="{DD608326-040F-4465-81E4-D8A1D2C82FA3}"/>
  </hyperlinks>
  <pageMargins left="0.25" right="0.25" top="0.75" bottom="0.75" header="0.3" footer="0.3"/>
  <pageSetup paperSize="9"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63786-A6A7-4049-B9BF-77375A17CFDE}">
  <sheetPr>
    <tabColor theme="5" tint="-0.249977111117893"/>
  </sheetPr>
  <dimension ref="A1:U255"/>
  <sheetViews>
    <sheetView rightToLeft="1" zoomScale="90" zoomScaleNormal="90" workbookViewId="0">
      <selection activeCell="D13" sqref="D13"/>
    </sheetView>
  </sheetViews>
  <sheetFormatPr defaultColWidth="9.81640625" defaultRowHeight="19.5"/>
  <cols>
    <col min="1" max="1" width="5.6328125" style="33" bestFit="1" customWidth="1"/>
    <col min="2" max="2" width="9.36328125" style="156" customWidth="1"/>
    <col min="3" max="3" width="20.453125" style="157" bestFit="1" customWidth="1"/>
    <col min="4" max="4" width="37.26953125" style="157" bestFit="1" customWidth="1"/>
    <col min="5" max="5" width="28.54296875" style="157" bestFit="1" customWidth="1"/>
    <col min="6" max="6" width="9.54296875" style="157" bestFit="1" customWidth="1"/>
    <col min="7" max="7" width="6.36328125" style="158" customWidth="1"/>
    <col min="8" max="9" width="4.90625" style="33" bestFit="1" customWidth="1"/>
    <col min="10" max="10" width="7.26953125" style="33" customWidth="1"/>
    <col min="11" max="11" width="7.1796875" style="92" customWidth="1"/>
    <col min="12" max="12" width="9.81640625" style="33"/>
    <col min="13" max="14" width="8.90625" style="33" customWidth="1"/>
    <col min="15" max="15" width="9.08984375" style="33" bestFit="1" customWidth="1"/>
    <col min="16" max="19" width="8.90625" style="33" customWidth="1"/>
    <col min="20" max="20" width="55.54296875" style="159" bestFit="1" customWidth="1"/>
    <col min="21" max="16384" width="9.81640625" style="33"/>
  </cols>
  <sheetData>
    <row r="1" spans="1:20">
      <c r="A1" s="397" t="s">
        <v>1083</v>
      </c>
      <c r="B1" s="397"/>
      <c r="C1" s="397"/>
      <c r="D1" s="27"/>
      <c r="E1" s="27"/>
      <c r="F1" s="27"/>
      <c r="G1" s="28"/>
      <c r="H1" s="29"/>
      <c r="I1" s="29"/>
      <c r="J1" s="29"/>
      <c r="K1" s="30"/>
      <c r="L1" s="29"/>
      <c r="M1" s="29"/>
      <c r="N1" s="29"/>
      <c r="O1" s="29"/>
      <c r="P1" s="31" t="s">
        <v>182</v>
      </c>
      <c r="Q1" s="31"/>
      <c r="R1" s="31"/>
      <c r="S1" s="31"/>
      <c r="T1" s="32"/>
    </row>
    <row r="2" spans="1:20" ht="23.4" customHeight="1">
      <c r="A2" s="398" t="s">
        <v>182</v>
      </c>
      <c r="B2" s="398"/>
      <c r="C2" s="398"/>
      <c r="D2" s="35"/>
      <c r="E2" s="27"/>
      <c r="F2" s="27"/>
      <c r="G2" s="28"/>
      <c r="H2" s="29"/>
      <c r="I2" s="29"/>
      <c r="J2" s="29"/>
      <c r="K2" s="30"/>
      <c r="L2" s="29"/>
      <c r="M2" s="29"/>
      <c r="N2" s="29"/>
      <c r="O2" s="29"/>
      <c r="P2" s="36" t="s">
        <v>182</v>
      </c>
      <c r="Q2" s="36"/>
      <c r="R2" s="36"/>
      <c r="S2" s="36"/>
      <c r="T2" s="32"/>
    </row>
    <row r="3" spans="1:20" ht="23.4" customHeight="1">
      <c r="A3" s="34"/>
      <c r="B3" s="37"/>
      <c r="C3" s="35"/>
      <c r="D3" s="35"/>
      <c r="E3" s="27"/>
      <c r="F3" s="27"/>
      <c r="G3" s="28"/>
      <c r="H3" s="29"/>
      <c r="I3" s="29"/>
      <c r="J3" s="29"/>
      <c r="K3" s="30"/>
      <c r="L3" s="29"/>
      <c r="M3" s="29"/>
      <c r="N3" s="29"/>
      <c r="O3" s="29"/>
      <c r="P3" s="36"/>
      <c r="Q3" s="36"/>
      <c r="R3" s="36"/>
      <c r="S3" s="36"/>
      <c r="T3" s="32"/>
    </row>
    <row r="4" spans="1:20" ht="20.5">
      <c r="A4" s="399" t="s">
        <v>421</v>
      </c>
      <c r="B4" s="399"/>
      <c r="C4" s="399"/>
      <c r="D4" s="399"/>
      <c r="E4" s="399"/>
      <c r="F4" s="399"/>
      <c r="G4" s="399"/>
      <c r="H4" s="399"/>
      <c r="I4" s="399"/>
      <c r="J4" s="399"/>
      <c r="K4" s="399"/>
      <c r="L4" s="399"/>
      <c r="M4" s="399"/>
      <c r="N4" s="399"/>
      <c r="O4" s="399"/>
      <c r="P4" s="399"/>
      <c r="Q4" s="399"/>
      <c r="R4" s="399"/>
      <c r="S4" s="399"/>
      <c r="T4" s="399"/>
    </row>
    <row r="5" spans="1:20" ht="20.5">
      <c r="A5" s="400" t="s">
        <v>422</v>
      </c>
      <c r="B5" s="400"/>
      <c r="C5" s="400"/>
      <c r="D5" s="400"/>
      <c r="E5" s="400"/>
      <c r="F5" s="400"/>
      <c r="G5" s="400"/>
      <c r="H5" s="400"/>
      <c r="I5" s="400"/>
      <c r="J5" s="400"/>
      <c r="K5" s="400"/>
      <c r="L5" s="400"/>
      <c r="M5" s="400"/>
      <c r="N5" s="400"/>
      <c r="O5" s="400"/>
      <c r="P5" s="400"/>
      <c r="Q5" s="400"/>
      <c r="R5" s="400"/>
      <c r="S5" s="400"/>
      <c r="T5" s="400"/>
    </row>
    <row r="6" spans="1:20" ht="20.25" customHeight="1">
      <c r="A6" s="401" t="s">
        <v>423</v>
      </c>
      <c r="B6" s="403" t="s">
        <v>424</v>
      </c>
      <c r="C6" s="38" t="s">
        <v>240</v>
      </c>
      <c r="D6" s="38" t="s">
        <v>425</v>
      </c>
      <c r="E6" s="38" t="s">
        <v>426</v>
      </c>
      <c r="F6" s="39" t="s">
        <v>427</v>
      </c>
      <c r="G6" s="40" t="s">
        <v>428</v>
      </c>
      <c r="H6" s="405" t="s">
        <v>429</v>
      </c>
      <c r="I6" s="406"/>
      <c r="J6" s="407"/>
      <c r="K6" s="408" t="s">
        <v>430</v>
      </c>
      <c r="L6" s="41" t="s">
        <v>431</v>
      </c>
      <c r="M6" s="41" t="s">
        <v>432</v>
      </c>
      <c r="N6" s="41" t="s">
        <v>433</v>
      </c>
      <c r="O6" s="41" t="s">
        <v>434</v>
      </c>
      <c r="P6" s="41" t="s">
        <v>435</v>
      </c>
      <c r="Q6" s="41" t="s">
        <v>436</v>
      </c>
      <c r="R6" s="41" t="s">
        <v>437</v>
      </c>
      <c r="S6" s="41" t="s">
        <v>438</v>
      </c>
      <c r="T6" s="42" t="s">
        <v>439</v>
      </c>
    </row>
    <row r="7" spans="1:20" ht="21.75" customHeight="1">
      <c r="A7" s="402"/>
      <c r="B7" s="404"/>
      <c r="C7" s="43" t="s">
        <v>440</v>
      </c>
      <c r="D7" s="43" t="s">
        <v>441</v>
      </c>
      <c r="E7" s="44" t="s">
        <v>3</v>
      </c>
      <c r="F7" s="45" t="s">
        <v>442</v>
      </c>
      <c r="G7" s="46" t="s">
        <v>443</v>
      </c>
      <c r="H7" s="41" t="s">
        <v>444</v>
      </c>
      <c r="I7" s="41" t="s">
        <v>445</v>
      </c>
      <c r="J7" s="41" t="s">
        <v>446</v>
      </c>
      <c r="K7" s="409"/>
      <c r="L7" s="47" t="s">
        <v>447</v>
      </c>
      <c r="M7" s="47" t="s">
        <v>448</v>
      </c>
      <c r="N7" s="47" t="s">
        <v>449</v>
      </c>
      <c r="O7" s="47" t="s">
        <v>450</v>
      </c>
      <c r="P7" s="47" t="s">
        <v>451</v>
      </c>
      <c r="Q7" s="47" t="s">
        <v>452</v>
      </c>
      <c r="R7" s="47" t="s">
        <v>453</v>
      </c>
      <c r="S7" s="47" t="s">
        <v>454</v>
      </c>
      <c r="T7" s="47" t="s">
        <v>455</v>
      </c>
    </row>
    <row r="8" spans="1:20" ht="20" customHeight="1">
      <c r="A8" s="48"/>
      <c r="B8" s="49">
        <v>1</v>
      </c>
      <c r="C8" s="50" t="s">
        <v>241</v>
      </c>
      <c r="D8" s="51" t="s">
        <v>456</v>
      </c>
      <c r="E8" s="51" t="s">
        <v>14</v>
      </c>
      <c r="F8" s="52">
        <v>70</v>
      </c>
      <c r="G8" s="53">
        <v>2</v>
      </c>
      <c r="H8" s="54">
        <v>28</v>
      </c>
      <c r="I8" s="54">
        <v>41</v>
      </c>
      <c r="J8" s="54">
        <v>10</v>
      </c>
      <c r="K8" s="55">
        <f t="shared" ref="K8:K71" si="0">SUM(S8-F8)</f>
        <v>2</v>
      </c>
      <c r="L8" s="56">
        <f>'[1]December 2024'!Q8</f>
        <v>81</v>
      </c>
      <c r="M8" s="56"/>
      <c r="N8" s="56"/>
      <c r="O8" s="56">
        <v>9</v>
      </c>
      <c r="P8" s="56"/>
      <c r="Q8" s="56">
        <f>L8-O8</f>
        <v>72</v>
      </c>
      <c r="R8" s="56"/>
      <c r="S8" s="56">
        <f>Q8-R8</f>
        <v>72</v>
      </c>
      <c r="T8" s="57" t="s">
        <v>457</v>
      </c>
    </row>
    <row r="9" spans="1:20" ht="20" customHeight="1">
      <c r="A9" s="58">
        <f>K9</f>
        <v>-3</v>
      </c>
      <c r="B9" s="59">
        <v>2</v>
      </c>
      <c r="C9" s="60" t="s">
        <v>351</v>
      </c>
      <c r="D9" s="61" t="s">
        <v>458</v>
      </c>
      <c r="E9" s="61" t="s">
        <v>277</v>
      </c>
      <c r="F9" s="59">
        <v>10</v>
      </c>
      <c r="G9" s="62">
        <v>2</v>
      </c>
      <c r="H9" s="63">
        <v>1</v>
      </c>
      <c r="I9" s="63">
        <v>6</v>
      </c>
      <c r="J9" s="63"/>
      <c r="K9" s="64">
        <f t="shared" si="0"/>
        <v>-3</v>
      </c>
      <c r="L9" s="65">
        <f>'[1]December 2024'!Q9</f>
        <v>7</v>
      </c>
      <c r="M9" s="65"/>
      <c r="N9" s="65"/>
      <c r="O9" s="65"/>
      <c r="P9" s="65"/>
      <c r="Q9" s="65">
        <f t="shared" ref="Q9:Q14" si="1">L9</f>
        <v>7</v>
      </c>
      <c r="R9" s="65"/>
      <c r="S9" s="65">
        <f t="shared" ref="S9:S14" si="2">L9</f>
        <v>7</v>
      </c>
      <c r="T9" s="66" t="s">
        <v>182</v>
      </c>
    </row>
    <row r="10" spans="1:20" ht="20" customHeight="1">
      <c r="A10" s="48">
        <f>K10</f>
        <v>-4</v>
      </c>
      <c r="B10" s="49">
        <v>3</v>
      </c>
      <c r="C10" s="67" t="s">
        <v>459</v>
      </c>
      <c r="D10" s="67" t="s">
        <v>460</v>
      </c>
      <c r="E10" s="67" t="s">
        <v>461</v>
      </c>
      <c r="F10" s="68">
        <v>4</v>
      </c>
      <c r="G10" s="69">
        <v>4</v>
      </c>
      <c r="H10" s="54"/>
      <c r="I10" s="54"/>
      <c r="J10" s="54"/>
      <c r="K10" s="55">
        <f t="shared" si="0"/>
        <v>-4</v>
      </c>
      <c r="L10" s="56">
        <f>'[1]December 2024'!Q10</f>
        <v>0</v>
      </c>
      <c r="M10" s="56"/>
      <c r="N10" s="56"/>
      <c r="O10" s="56"/>
      <c r="P10" s="56"/>
      <c r="Q10" s="56">
        <f t="shared" si="1"/>
        <v>0</v>
      </c>
      <c r="R10" s="56"/>
      <c r="S10" s="56">
        <f t="shared" si="2"/>
        <v>0</v>
      </c>
      <c r="T10" s="57"/>
    </row>
    <row r="11" spans="1:20" ht="20" customHeight="1">
      <c r="A11" s="58">
        <f>K11</f>
        <v>-3</v>
      </c>
      <c r="B11" s="59">
        <v>4</v>
      </c>
      <c r="C11" s="70" t="s">
        <v>245</v>
      </c>
      <c r="D11" s="71" t="s">
        <v>462</v>
      </c>
      <c r="E11" s="72" t="s">
        <v>463</v>
      </c>
      <c r="F11" s="73">
        <v>7</v>
      </c>
      <c r="G11" s="74">
        <v>2</v>
      </c>
      <c r="H11" s="63">
        <v>1</v>
      </c>
      <c r="I11" s="63">
        <v>3</v>
      </c>
      <c r="J11" s="63"/>
      <c r="K11" s="64">
        <f t="shared" si="0"/>
        <v>-3</v>
      </c>
      <c r="L11" s="65">
        <f>'[1]December 2024'!Q11</f>
        <v>4</v>
      </c>
      <c r="M11" s="65"/>
      <c r="N11" s="65"/>
      <c r="O11" s="65"/>
      <c r="P11" s="65"/>
      <c r="Q11" s="65">
        <f t="shared" si="1"/>
        <v>4</v>
      </c>
      <c r="R11" s="65"/>
      <c r="S11" s="65">
        <f t="shared" si="2"/>
        <v>4</v>
      </c>
      <c r="T11" s="66" t="s">
        <v>182</v>
      </c>
    </row>
    <row r="12" spans="1:20" ht="20" customHeight="1">
      <c r="A12" s="48"/>
      <c r="B12" s="49">
        <v>5</v>
      </c>
      <c r="C12" s="75" t="s">
        <v>244</v>
      </c>
      <c r="D12" s="67" t="s">
        <v>464</v>
      </c>
      <c r="E12" s="76" t="s">
        <v>10</v>
      </c>
      <c r="F12" s="68">
        <v>4</v>
      </c>
      <c r="G12" s="69">
        <v>4</v>
      </c>
      <c r="H12" s="54">
        <v>2</v>
      </c>
      <c r="I12" s="54">
        <v>3</v>
      </c>
      <c r="J12" s="54">
        <v>2</v>
      </c>
      <c r="K12" s="55">
        <f t="shared" si="0"/>
        <v>3</v>
      </c>
      <c r="L12" s="56">
        <f>'[1]December 2024'!Q12</f>
        <v>7</v>
      </c>
      <c r="M12" s="56"/>
      <c r="N12" s="56"/>
      <c r="O12" s="56"/>
      <c r="P12" s="56"/>
      <c r="Q12" s="56">
        <f t="shared" si="1"/>
        <v>7</v>
      </c>
      <c r="R12" s="56"/>
      <c r="S12" s="56">
        <f t="shared" si="2"/>
        <v>7</v>
      </c>
      <c r="T12" s="57"/>
    </row>
    <row r="13" spans="1:20" ht="20" customHeight="1">
      <c r="A13" s="58">
        <f>K13</f>
        <v>-2</v>
      </c>
      <c r="B13" s="59">
        <v>6</v>
      </c>
      <c r="C13" s="77" t="s">
        <v>242</v>
      </c>
      <c r="D13" s="167" t="s">
        <v>465</v>
      </c>
      <c r="E13" s="72" t="s">
        <v>9</v>
      </c>
      <c r="F13" s="73">
        <v>6</v>
      </c>
      <c r="G13" s="74">
        <v>4</v>
      </c>
      <c r="H13" s="63">
        <v>1</v>
      </c>
      <c r="I13" s="63">
        <v>2</v>
      </c>
      <c r="J13" s="63">
        <v>1</v>
      </c>
      <c r="K13" s="64">
        <f t="shared" si="0"/>
        <v>-2</v>
      </c>
      <c r="L13" s="65">
        <f>'[1]December 2024'!Q13</f>
        <v>4</v>
      </c>
      <c r="M13" s="65"/>
      <c r="N13" s="65"/>
      <c r="O13" s="65"/>
      <c r="P13" s="65"/>
      <c r="Q13" s="65">
        <f t="shared" si="1"/>
        <v>4</v>
      </c>
      <c r="R13" s="65"/>
      <c r="S13" s="65">
        <f t="shared" si="2"/>
        <v>4</v>
      </c>
      <c r="T13" s="66" t="s">
        <v>182</v>
      </c>
    </row>
    <row r="14" spans="1:20" ht="20" customHeight="1">
      <c r="A14" s="48">
        <f>K14</f>
        <v>-5</v>
      </c>
      <c r="B14" s="49">
        <v>7</v>
      </c>
      <c r="C14" s="165" t="s">
        <v>243</v>
      </c>
      <c r="D14" s="168" t="s">
        <v>466</v>
      </c>
      <c r="E14" s="51" t="s">
        <v>467</v>
      </c>
      <c r="F14" s="52">
        <v>16</v>
      </c>
      <c r="G14" s="69">
        <v>4</v>
      </c>
      <c r="H14" s="54">
        <v>2</v>
      </c>
      <c r="I14" s="54">
        <v>8</v>
      </c>
      <c r="J14" s="54">
        <v>1</v>
      </c>
      <c r="K14" s="55">
        <f t="shared" si="0"/>
        <v>-5</v>
      </c>
      <c r="L14" s="56">
        <f>'[1]December 2024'!Q14</f>
        <v>11</v>
      </c>
      <c r="M14" s="56"/>
      <c r="N14" s="56"/>
      <c r="O14" s="56"/>
      <c r="P14" s="56"/>
      <c r="Q14" s="56">
        <f t="shared" si="1"/>
        <v>11</v>
      </c>
      <c r="R14" s="56"/>
      <c r="S14" s="56">
        <f t="shared" si="2"/>
        <v>11</v>
      </c>
      <c r="T14" s="78" t="s">
        <v>468</v>
      </c>
    </row>
    <row r="15" spans="1:20" ht="20" customHeight="1">
      <c r="A15" s="58"/>
      <c r="B15" s="59">
        <v>8</v>
      </c>
      <c r="C15" s="166" t="s">
        <v>338</v>
      </c>
      <c r="D15" s="71" t="s">
        <v>469</v>
      </c>
      <c r="E15" s="71" t="s">
        <v>106</v>
      </c>
      <c r="F15" s="73">
        <v>3</v>
      </c>
      <c r="G15" s="74">
        <v>4</v>
      </c>
      <c r="H15" s="63">
        <v>1</v>
      </c>
      <c r="I15" s="63">
        <v>2</v>
      </c>
      <c r="J15" s="63">
        <v>2</v>
      </c>
      <c r="K15" s="64">
        <f t="shared" si="0"/>
        <v>2</v>
      </c>
      <c r="L15" s="65">
        <f>'[1]December 2024'!Q15</f>
        <v>4</v>
      </c>
      <c r="M15" s="65">
        <v>1</v>
      </c>
      <c r="N15" s="65"/>
      <c r="O15" s="65"/>
      <c r="P15" s="65"/>
      <c r="Q15" s="65">
        <f>L15+M15</f>
        <v>5</v>
      </c>
      <c r="R15" s="65"/>
      <c r="S15" s="65">
        <f>Q15</f>
        <v>5</v>
      </c>
      <c r="T15" s="66" t="s">
        <v>470</v>
      </c>
    </row>
    <row r="16" spans="1:20" ht="20" customHeight="1">
      <c r="A16" s="48">
        <f>K16</f>
        <v>-2</v>
      </c>
      <c r="B16" s="49">
        <v>9</v>
      </c>
      <c r="C16" s="50" t="s">
        <v>337</v>
      </c>
      <c r="D16" s="51" t="s">
        <v>471</v>
      </c>
      <c r="E16" s="51" t="s">
        <v>105</v>
      </c>
      <c r="F16" s="52">
        <v>3</v>
      </c>
      <c r="G16" s="69">
        <v>2</v>
      </c>
      <c r="H16" s="54" t="s">
        <v>182</v>
      </c>
      <c r="I16" s="54">
        <v>1</v>
      </c>
      <c r="J16" s="54"/>
      <c r="K16" s="55">
        <f t="shared" si="0"/>
        <v>-2</v>
      </c>
      <c r="L16" s="56">
        <f>'[1]December 2024'!Q16</f>
        <v>1</v>
      </c>
      <c r="M16" s="56"/>
      <c r="N16" s="56"/>
      <c r="O16" s="56"/>
      <c r="P16" s="56"/>
      <c r="Q16" s="56">
        <f t="shared" ref="Q16:Q24" si="3">L16</f>
        <v>1</v>
      </c>
      <c r="R16" s="56"/>
      <c r="S16" s="56">
        <f>L16</f>
        <v>1</v>
      </c>
      <c r="T16" s="78" t="s">
        <v>472</v>
      </c>
    </row>
    <row r="17" spans="1:20" ht="20" customHeight="1">
      <c r="A17" s="58">
        <f>K17</f>
        <v>-2</v>
      </c>
      <c r="B17" s="59">
        <v>10</v>
      </c>
      <c r="C17" s="79" t="s">
        <v>473</v>
      </c>
      <c r="D17" s="61" t="s">
        <v>474</v>
      </c>
      <c r="E17" s="61" t="s">
        <v>475</v>
      </c>
      <c r="F17" s="59">
        <v>2</v>
      </c>
      <c r="G17" s="74">
        <v>2</v>
      </c>
      <c r="H17" s="63">
        <v>1</v>
      </c>
      <c r="I17" s="63" t="s">
        <v>182</v>
      </c>
      <c r="J17" s="63"/>
      <c r="K17" s="64">
        <f t="shared" si="0"/>
        <v>-2</v>
      </c>
      <c r="L17" s="65">
        <f>'[1]December 2024'!Q17</f>
        <v>0</v>
      </c>
      <c r="M17" s="65"/>
      <c r="N17" s="65"/>
      <c r="O17" s="65"/>
      <c r="P17" s="65"/>
      <c r="Q17" s="65">
        <f t="shared" si="3"/>
        <v>0</v>
      </c>
      <c r="R17" s="65"/>
      <c r="S17" s="65">
        <f>L17</f>
        <v>0</v>
      </c>
      <c r="T17" s="66" t="s">
        <v>182</v>
      </c>
    </row>
    <row r="18" spans="1:20" ht="20" customHeight="1">
      <c r="A18" s="48">
        <f>K18</f>
        <v>-3</v>
      </c>
      <c r="B18" s="49">
        <v>11</v>
      </c>
      <c r="C18" s="50" t="s">
        <v>339</v>
      </c>
      <c r="D18" s="51" t="s">
        <v>476</v>
      </c>
      <c r="E18" s="51" t="s">
        <v>104</v>
      </c>
      <c r="F18" s="52">
        <v>4</v>
      </c>
      <c r="G18" s="69">
        <v>4</v>
      </c>
      <c r="H18" s="54" t="s">
        <v>182</v>
      </c>
      <c r="I18" s="54">
        <v>1</v>
      </c>
      <c r="J18" s="54"/>
      <c r="K18" s="55">
        <f t="shared" si="0"/>
        <v>-3</v>
      </c>
      <c r="L18" s="56">
        <f>'[1]December 2024'!Q18</f>
        <v>1</v>
      </c>
      <c r="M18" s="56"/>
      <c r="N18" s="56"/>
      <c r="O18" s="56"/>
      <c r="P18" s="56"/>
      <c r="Q18" s="56">
        <f t="shared" si="3"/>
        <v>1</v>
      </c>
      <c r="R18" s="56"/>
      <c r="S18" s="56">
        <f>L18</f>
        <v>1</v>
      </c>
      <c r="T18" s="57" t="s">
        <v>182</v>
      </c>
    </row>
    <row r="19" spans="1:20" ht="20" customHeight="1">
      <c r="A19" s="58">
        <f>K19</f>
        <v>-6</v>
      </c>
      <c r="B19" s="59">
        <v>12</v>
      </c>
      <c r="C19" s="70" t="s">
        <v>336</v>
      </c>
      <c r="D19" s="71" t="s">
        <v>477</v>
      </c>
      <c r="E19" s="72" t="s">
        <v>103</v>
      </c>
      <c r="F19" s="73">
        <v>24</v>
      </c>
      <c r="G19" s="62">
        <v>4</v>
      </c>
      <c r="H19" s="63">
        <v>5</v>
      </c>
      <c r="I19" s="63">
        <v>5</v>
      </c>
      <c r="J19" s="63">
        <v>7</v>
      </c>
      <c r="K19" s="64">
        <f t="shared" si="0"/>
        <v>-6</v>
      </c>
      <c r="L19" s="65">
        <v>20</v>
      </c>
      <c r="M19" s="65"/>
      <c r="N19" s="65"/>
      <c r="O19" s="65"/>
      <c r="P19" s="65"/>
      <c r="Q19" s="65">
        <f>L19+M19</f>
        <v>20</v>
      </c>
      <c r="R19" s="65">
        <v>2</v>
      </c>
      <c r="S19" s="65">
        <f>Q19-R19</f>
        <v>18</v>
      </c>
      <c r="T19" s="78" t="s">
        <v>478</v>
      </c>
    </row>
    <row r="20" spans="1:20" ht="20" customHeight="1">
      <c r="A20" s="48">
        <f>K20</f>
        <v>-2</v>
      </c>
      <c r="B20" s="49">
        <v>13</v>
      </c>
      <c r="C20" s="50" t="s">
        <v>332</v>
      </c>
      <c r="D20" s="51" t="s">
        <v>479</v>
      </c>
      <c r="E20" s="51" t="s">
        <v>480</v>
      </c>
      <c r="F20" s="52">
        <v>13</v>
      </c>
      <c r="G20" s="69">
        <v>4</v>
      </c>
      <c r="H20" s="54">
        <v>2</v>
      </c>
      <c r="I20" s="54">
        <v>4</v>
      </c>
      <c r="J20" s="54">
        <v>3</v>
      </c>
      <c r="K20" s="55">
        <f t="shared" si="0"/>
        <v>-2</v>
      </c>
      <c r="L20" s="56">
        <f>'[1]December 2024'!Q20</f>
        <v>11</v>
      </c>
      <c r="M20" s="56"/>
      <c r="N20" s="56"/>
      <c r="O20" s="56"/>
      <c r="P20" s="56"/>
      <c r="Q20" s="56">
        <f t="shared" si="3"/>
        <v>11</v>
      </c>
      <c r="R20" s="56"/>
      <c r="S20" s="56">
        <f>L20</f>
        <v>11</v>
      </c>
      <c r="T20" s="78" t="s">
        <v>481</v>
      </c>
    </row>
    <row r="21" spans="1:20" ht="20" customHeight="1">
      <c r="A21" s="58"/>
      <c r="B21" s="59">
        <v>14</v>
      </c>
      <c r="C21" s="70" t="s">
        <v>331</v>
      </c>
      <c r="D21" s="71" t="s">
        <v>482</v>
      </c>
      <c r="E21" s="71" t="s">
        <v>483</v>
      </c>
      <c r="F21" s="73">
        <v>6</v>
      </c>
      <c r="G21" s="74">
        <v>3</v>
      </c>
      <c r="H21" s="63">
        <v>1</v>
      </c>
      <c r="I21" s="63">
        <v>5</v>
      </c>
      <c r="J21" s="63">
        <v>3</v>
      </c>
      <c r="K21" s="64">
        <f t="shared" si="0"/>
        <v>3</v>
      </c>
      <c r="L21" s="65">
        <f>'[1]December 2024'!Q21</f>
        <v>9</v>
      </c>
      <c r="M21" s="65"/>
      <c r="N21" s="65"/>
      <c r="O21" s="65"/>
      <c r="P21" s="65"/>
      <c r="Q21" s="65">
        <f t="shared" si="3"/>
        <v>9</v>
      </c>
      <c r="R21" s="65"/>
      <c r="S21" s="65">
        <f>L21</f>
        <v>9</v>
      </c>
      <c r="T21" s="66" t="s">
        <v>182</v>
      </c>
    </row>
    <row r="22" spans="1:20" ht="20" customHeight="1">
      <c r="A22" s="48"/>
      <c r="B22" s="49">
        <v>15</v>
      </c>
      <c r="C22" s="50" t="s">
        <v>311</v>
      </c>
      <c r="D22" s="51" t="s">
        <v>484</v>
      </c>
      <c r="E22" s="51" t="s">
        <v>61</v>
      </c>
      <c r="F22" s="52">
        <v>4</v>
      </c>
      <c r="G22" s="69">
        <v>3</v>
      </c>
      <c r="H22" s="54">
        <v>1</v>
      </c>
      <c r="I22" s="54">
        <v>2</v>
      </c>
      <c r="J22" s="54">
        <v>2</v>
      </c>
      <c r="K22" s="55">
        <f t="shared" si="0"/>
        <v>1</v>
      </c>
      <c r="L22" s="56">
        <f>'[1]December 2024'!Q22</f>
        <v>5</v>
      </c>
      <c r="M22" s="56"/>
      <c r="N22" s="56"/>
      <c r="O22" s="56"/>
      <c r="P22" s="56"/>
      <c r="Q22" s="56">
        <f t="shared" si="3"/>
        <v>5</v>
      </c>
      <c r="R22" s="56"/>
      <c r="S22" s="56">
        <f>L22</f>
        <v>5</v>
      </c>
      <c r="T22" s="57" t="s">
        <v>182</v>
      </c>
    </row>
    <row r="23" spans="1:20" ht="20" customHeight="1">
      <c r="A23" s="58">
        <f>K23</f>
        <v>-6</v>
      </c>
      <c r="B23" s="59">
        <v>16</v>
      </c>
      <c r="C23" s="70" t="s">
        <v>485</v>
      </c>
      <c r="D23" s="71" t="s">
        <v>486</v>
      </c>
      <c r="E23" s="71" t="s">
        <v>487</v>
      </c>
      <c r="F23" s="73">
        <v>6</v>
      </c>
      <c r="G23" s="74">
        <v>3</v>
      </c>
      <c r="H23" s="63"/>
      <c r="I23" s="63"/>
      <c r="J23" s="63"/>
      <c r="K23" s="64">
        <f t="shared" si="0"/>
        <v>-6</v>
      </c>
      <c r="L23" s="65">
        <f>'[1]December 2024'!Q23</f>
        <v>0</v>
      </c>
      <c r="M23" s="65"/>
      <c r="N23" s="65"/>
      <c r="O23" s="65"/>
      <c r="P23" s="65"/>
      <c r="Q23" s="65">
        <f t="shared" si="3"/>
        <v>0</v>
      </c>
      <c r="R23" s="65"/>
      <c r="S23" s="65">
        <f>L23</f>
        <v>0</v>
      </c>
      <c r="T23" s="78" t="s">
        <v>488</v>
      </c>
    </row>
    <row r="24" spans="1:20" ht="20" customHeight="1">
      <c r="A24" s="48">
        <f>K24</f>
        <v>-2</v>
      </c>
      <c r="B24" s="49">
        <v>17</v>
      </c>
      <c r="C24" s="50" t="s">
        <v>368</v>
      </c>
      <c r="D24" s="51" t="s">
        <v>489</v>
      </c>
      <c r="E24" s="51" t="s">
        <v>490</v>
      </c>
      <c r="F24" s="52">
        <v>3</v>
      </c>
      <c r="G24" s="69">
        <v>4</v>
      </c>
      <c r="H24" s="54"/>
      <c r="I24" s="54">
        <v>1</v>
      </c>
      <c r="J24" s="54"/>
      <c r="K24" s="55">
        <f t="shared" si="0"/>
        <v>-2</v>
      </c>
      <c r="L24" s="56">
        <f>'[1]December 2024'!Q24</f>
        <v>1</v>
      </c>
      <c r="M24" s="56"/>
      <c r="N24" s="56"/>
      <c r="O24" s="56"/>
      <c r="P24" s="56"/>
      <c r="Q24" s="56">
        <f t="shared" si="3"/>
        <v>1</v>
      </c>
      <c r="R24" s="56"/>
      <c r="S24" s="56">
        <f>L24</f>
        <v>1</v>
      </c>
      <c r="T24" s="57" t="s">
        <v>182</v>
      </c>
    </row>
    <row r="25" spans="1:20" ht="20" customHeight="1">
      <c r="A25" s="58"/>
      <c r="B25" s="59">
        <v>18</v>
      </c>
      <c r="C25" s="70" t="s">
        <v>358</v>
      </c>
      <c r="D25" s="71" t="s">
        <v>491</v>
      </c>
      <c r="E25" s="71" t="s">
        <v>152</v>
      </c>
      <c r="F25" s="73">
        <v>6</v>
      </c>
      <c r="G25" s="74">
        <v>2</v>
      </c>
      <c r="H25" s="63">
        <v>3</v>
      </c>
      <c r="I25" s="63">
        <v>3</v>
      </c>
      <c r="J25" s="63">
        <v>7</v>
      </c>
      <c r="K25" s="64">
        <f t="shared" si="0"/>
        <v>7</v>
      </c>
      <c r="L25" s="65">
        <f>'[1]December 2024'!Q25</f>
        <v>17</v>
      </c>
      <c r="M25" s="65"/>
      <c r="N25" s="65"/>
      <c r="O25" s="65">
        <v>4</v>
      </c>
      <c r="P25" s="65"/>
      <c r="Q25" s="65">
        <f>L25-O25</f>
        <v>13</v>
      </c>
      <c r="R25" s="65"/>
      <c r="S25" s="65">
        <f>Q25-R25</f>
        <v>13</v>
      </c>
      <c r="T25" s="66" t="s">
        <v>492</v>
      </c>
    </row>
    <row r="26" spans="1:20" ht="20" customHeight="1">
      <c r="A26" s="48">
        <f>K26</f>
        <v>-5</v>
      </c>
      <c r="B26" s="49">
        <v>19</v>
      </c>
      <c r="C26" s="50" t="s">
        <v>250</v>
      </c>
      <c r="D26" s="51" t="s">
        <v>493</v>
      </c>
      <c r="E26" s="51" t="s">
        <v>237</v>
      </c>
      <c r="F26" s="52">
        <v>15</v>
      </c>
      <c r="G26" s="69">
        <v>4</v>
      </c>
      <c r="H26" s="54">
        <v>5</v>
      </c>
      <c r="I26" s="54">
        <v>5</v>
      </c>
      <c r="J26" s="54">
        <v>5</v>
      </c>
      <c r="K26" s="55">
        <f t="shared" si="0"/>
        <v>-5</v>
      </c>
      <c r="L26" s="56">
        <f>'[1]December 2024'!Q26</f>
        <v>10</v>
      </c>
      <c r="M26" s="56"/>
      <c r="N26" s="56"/>
      <c r="O26" s="56"/>
      <c r="P26" s="56"/>
      <c r="Q26" s="56">
        <f t="shared" ref="Q26:Q66" si="4">L26</f>
        <v>10</v>
      </c>
      <c r="R26" s="56"/>
      <c r="S26" s="56">
        <f>L26</f>
        <v>10</v>
      </c>
      <c r="T26" s="57" t="s">
        <v>182</v>
      </c>
    </row>
    <row r="27" spans="1:20" ht="20" customHeight="1">
      <c r="A27" s="58">
        <f>K27</f>
        <v>-10</v>
      </c>
      <c r="B27" s="59">
        <v>20</v>
      </c>
      <c r="C27" s="70" t="s">
        <v>494</v>
      </c>
      <c r="D27" s="71" t="s">
        <v>495</v>
      </c>
      <c r="E27" s="71" t="s">
        <v>496</v>
      </c>
      <c r="F27" s="73">
        <v>10</v>
      </c>
      <c r="G27" s="74">
        <v>1</v>
      </c>
      <c r="H27" s="63"/>
      <c r="I27" s="63"/>
      <c r="J27" s="63"/>
      <c r="K27" s="64">
        <f t="shared" si="0"/>
        <v>-10</v>
      </c>
      <c r="L27" s="65">
        <f>'[1]December 2024'!Q27</f>
        <v>0</v>
      </c>
      <c r="M27" s="65"/>
      <c r="N27" s="65"/>
      <c r="O27" s="65"/>
      <c r="P27" s="65"/>
      <c r="Q27" s="65">
        <f t="shared" si="4"/>
        <v>0</v>
      </c>
      <c r="R27" s="65"/>
      <c r="S27" s="65">
        <f>L27</f>
        <v>0</v>
      </c>
      <c r="T27" s="78" t="s">
        <v>488</v>
      </c>
    </row>
    <row r="28" spans="1:20" ht="20" customHeight="1">
      <c r="A28" s="48"/>
      <c r="B28" s="49">
        <v>21</v>
      </c>
      <c r="C28" s="50" t="s">
        <v>328</v>
      </c>
      <c r="D28" s="51" t="s">
        <v>497</v>
      </c>
      <c r="E28" s="51" t="s">
        <v>90</v>
      </c>
      <c r="F28" s="52">
        <v>4</v>
      </c>
      <c r="G28" s="69">
        <v>4</v>
      </c>
      <c r="H28" s="54">
        <v>1</v>
      </c>
      <c r="I28" s="54">
        <v>3</v>
      </c>
      <c r="J28" s="54"/>
      <c r="K28" s="55">
        <f t="shared" si="0"/>
        <v>0</v>
      </c>
      <c r="L28" s="56">
        <f>'[1]December 2024'!Q28</f>
        <v>4</v>
      </c>
      <c r="M28" s="56"/>
      <c r="N28" s="56"/>
      <c r="O28" s="56"/>
      <c r="P28" s="56"/>
      <c r="Q28" s="56">
        <f t="shared" si="4"/>
        <v>4</v>
      </c>
      <c r="R28" s="56"/>
      <c r="S28" s="56">
        <f>L28</f>
        <v>4</v>
      </c>
      <c r="T28" s="57"/>
    </row>
    <row r="29" spans="1:20" ht="20" customHeight="1">
      <c r="A29" s="58">
        <f>K29</f>
        <v>-6</v>
      </c>
      <c r="B29" s="59">
        <v>22</v>
      </c>
      <c r="C29" s="70" t="s">
        <v>325</v>
      </c>
      <c r="D29" s="71" t="s">
        <v>498</v>
      </c>
      <c r="E29" s="71" t="s">
        <v>97</v>
      </c>
      <c r="F29" s="73">
        <v>14</v>
      </c>
      <c r="G29" s="74">
        <v>4</v>
      </c>
      <c r="H29" s="63">
        <v>1</v>
      </c>
      <c r="I29" s="63">
        <v>4</v>
      </c>
      <c r="J29" s="63">
        <v>2</v>
      </c>
      <c r="K29" s="64">
        <f t="shared" si="0"/>
        <v>-6</v>
      </c>
      <c r="L29" s="65">
        <f>'[1]December 2024'!Q29</f>
        <v>8</v>
      </c>
      <c r="M29" s="65"/>
      <c r="N29" s="65"/>
      <c r="O29" s="65"/>
      <c r="P29" s="65"/>
      <c r="Q29" s="65">
        <f t="shared" si="4"/>
        <v>8</v>
      </c>
      <c r="R29" s="65"/>
      <c r="S29" s="65">
        <f>L29</f>
        <v>8</v>
      </c>
      <c r="T29" s="78" t="s">
        <v>499</v>
      </c>
    </row>
    <row r="30" spans="1:20" ht="20" customHeight="1">
      <c r="A30" s="48"/>
      <c r="B30" s="49">
        <v>23</v>
      </c>
      <c r="C30" s="50" t="s">
        <v>375</v>
      </c>
      <c r="D30" s="51" t="s">
        <v>500</v>
      </c>
      <c r="E30" s="51" t="s">
        <v>501</v>
      </c>
      <c r="F30" s="52">
        <v>8</v>
      </c>
      <c r="G30" s="69">
        <v>4</v>
      </c>
      <c r="H30" s="54"/>
      <c r="I30" s="54"/>
      <c r="J30" s="54"/>
      <c r="K30" s="55">
        <f t="shared" si="0"/>
        <v>4</v>
      </c>
      <c r="L30" s="56">
        <f>'[1]December 2024'!Q30</f>
        <v>7</v>
      </c>
      <c r="M30" s="56"/>
      <c r="N30" s="56">
        <v>5</v>
      </c>
      <c r="O30" s="56"/>
      <c r="P30" s="56"/>
      <c r="Q30" s="56">
        <f>N30+L30</f>
        <v>12</v>
      </c>
      <c r="R30" s="56"/>
      <c r="S30" s="56">
        <f>Q30</f>
        <v>12</v>
      </c>
      <c r="T30" s="80" t="s">
        <v>182</v>
      </c>
    </row>
    <row r="31" spans="1:20" ht="20" customHeight="1">
      <c r="A31" s="58">
        <f>K31</f>
        <v>-8</v>
      </c>
      <c r="B31" s="59">
        <v>24</v>
      </c>
      <c r="C31" s="70" t="s">
        <v>329</v>
      </c>
      <c r="D31" s="71" t="s">
        <v>502</v>
      </c>
      <c r="E31" s="71" t="s">
        <v>91</v>
      </c>
      <c r="F31" s="73">
        <v>10</v>
      </c>
      <c r="G31" s="74">
        <v>4</v>
      </c>
      <c r="H31" s="63">
        <v>1</v>
      </c>
      <c r="I31" s="63">
        <v>1</v>
      </c>
      <c r="J31" s="63"/>
      <c r="K31" s="64">
        <f t="shared" si="0"/>
        <v>-8</v>
      </c>
      <c r="L31" s="65">
        <f>'[1]December 2024'!Q31</f>
        <v>3</v>
      </c>
      <c r="M31" s="65"/>
      <c r="N31" s="65"/>
      <c r="O31" s="65"/>
      <c r="P31" s="65"/>
      <c r="Q31" s="65">
        <f t="shared" si="4"/>
        <v>3</v>
      </c>
      <c r="R31" s="65">
        <v>1</v>
      </c>
      <c r="S31" s="65">
        <f>Q31-R31</f>
        <v>2</v>
      </c>
      <c r="T31" s="66" t="s">
        <v>503</v>
      </c>
    </row>
    <row r="32" spans="1:20" ht="20" customHeight="1">
      <c r="A32" s="48">
        <f>K32</f>
        <v>-3</v>
      </c>
      <c r="B32" s="49">
        <v>25</v>
      </c>
      <c r="C32" s="50" t="s">
        <v>380</v>
      </c>
      <c r="D32" s="51" t="s">
        <v>210</v>
      </c>
      <c r="E32" s="51" t="s">
        <v>215</v>
      </c>
      <c r="F32" s="52">
        <v>8</v>
      </c>
      <c r="G32" s="69">
        <v>1</v>
      </c>
      <c r="H32" s="54">
        <v>1</v>
      </c>
      <c r="I32" s="54">
        <v>3</v>
      </c>
      <c r="J32" s="54">
        <v>1</v>
      </c>
      <c r="K32" s="55">
        <f t="shared" si="0"/>
        <v>-3</v>
      </c>
      <c r="L32" s="56">
        <f>'[1]December 2024'!Q32</f>
        <v>5</v>
      </c>
      <c r="M32" s="56"/>
      <c r="N32" s="56"/>
      <c r="O32" s="56"/>
      <c r="P32" s="56"/>
      <c r="Q32" s="56">
        <f t="shared" si="4"/>
        <v>5</v>
      </c>
      <c r="R32" s="56"/>
      <c r="S32" s="56">
        <f t="shared" ref="S32:S60" si="5">L32</f>
        <v>5</v>
      </c>
      <c r="T32" s="78" t="s">
        <v>504</v>
      </c>
    </row>
    <row r="33" spans="1:20" ht="20" customHeight="1">
      <c r="A33" s="58">
        <f>K33</f>
        <v>-7</v>
      </c>
      <c r="B33" s="59">
        <v>26</v>
      </c>
      <c r="C33" s="70" t="s">
        <v>381</v>
      </c>
      <c r="D33" s="71" t="s">
        <v>211</v>
      </c>
      <c r="E33" s="71" t="s">
        <v>216</v>
      </c>
      <c r="F33" s="73">
        <v>8</v>
      </c>
      <c r="G33" s="74">
        <v>4</v>
      </c>
      <c r="H33" s="63">
        <v>1</v>
      </c>
      <c r="I33" s="63"/>
      <c r="J33" s="63"/>
      <c r="K33" s="64">
        <f t="shared" si="0"/>
        <v>-7</v>
      </c>
      <c r="L33" s="65">
        <f>'[1]December 2024'!Q33</f>
        <v>1</v>
      </c>
      <c r="M33" s="65"/>
      <c r="N33" s="65"/>
      <c r="O33" s="65"/>
      <c r="P33" s="65"/>
      <c r="Q33" s="65">
        <f t="shared" si="4"/>
        <v>1</v>
      </c>
      <c r="R33" s="65"/>
      <c r="S33" s="65">
        <f t="shared" si="5"/>
        <v>1</v>
      </c>
      <c r="T33" s="78" t="s">
        <v>505</v>
      </c>
    </row>
    <row r="34" spans="1:20" ht="20" customHeight="1">
      <c r="A34" s="48"/>
      <c r="B34" s="49">
        <v>27</v>
      </c>
      <c r="C34" s="50" t="s">
        <v>314</v>
      </c>
      <c r="D34" s="51" t="s">
        <v>506</v>
      </c>
      <c r="E34" s="51" t="s">
        <v>66</v>
      </c>
      <c r="F34" s="52">
        <v>4</v>
      </c>
      <c r="G34" s="69">
        <v>1</v>
      </c>
      <c r="H34" s="54">
        <v>3</v>
      </c>
      <c r="I34" s="54">
        <v>1</v>
      </c>
      <c r="J34" s="54"/>
      <c r="K34" s="55">
        <f t="shared" si="0"/>
        <v>0</v>
      </c>
      <c r="L34" s="56">
        <f>'[1]December 2024'!Q34</f>
        <v>4</v>
      </c>
      <c r="M34" s="56"/>
      <c r="N34" s="56"/>
      <c r="O34" s="56"/>
      <c r="P34" s="56"/>
      <c r="Q34" s="56">
        <f t="shared" si="4"/>
        <v>4</v>
      </c>
      <c r="R34" s="56"/>
      <c r="S34" s="56">
        <f t="shared" si="5"/>
        <v>4</v>
      </c>
      <c r="T34" s="57"/>
    </row>
    <row r="35" spans="1:20" ht="20" customHeight="1">
      <c r="A35" s="58">
        <f>K35</f>
        <v>-2</v>
      </c>
      <c r="B35" s="59">
        <v>28</v>
      </c>
      <c r="C35" s="60" t="s">
        <v>507</v>
      </c>
      <c r="D35" s="61" t="s">
        <v>508</v>
      </c>
      <c r="E35" s="81" t="s">
        <v>509</v>
      </c>
      <c r="F35" s="59">
        <v>2</v>
      </c>
      <c r="G35" s="74">
        <v>1</v>
      </c>
      <c r="H35" s="63"/>
      <c r="I35" s="63"/>
      <c r="J35" s="63"/>
      <c r="K35" s="64">
        <f t="shared" si="0"/>
        <v>-2</v>
      </c>
      <c r="L35" s="65">
        <f>'[1]December 2024'!Q35</f>
        <v>0</v>
      </c>
      <c r="M35" s="65"/>
      <c r="N35" s="65"/>
      <c r="O35" s="65"/>
      <c r="P35" s="65"/>
      <c r="Q35" s="65">
        <f t="shared" si="4"/>
        <v>0</v>
      </c>
      <c r="R35" s="65"/>
      <c r="S35" s="65">
        <f t="shared" si="5"/>
        <v>0</v>
      </c>
      <c r="T35" s="66"/>
    </row>
    <row r="36" spans="1:20" ht="20" customHeight="1">
      <c r="A36" s="48"/>
      <c r="B36" s="49">
        <v>29</v>
      </c>
      <c r="C36" s="50" t="s">
        <v>326</v>
      </c>
      <c r="D36" s="51" t="s">
        <v>510</v>
      </c>
      <c r="E36" s="51" t="s">
        <v>176</v>
      </c>
      <c r="F36" s="52">
        <v>4</v>
      </c>
      <c r="G36" s="69">
        <v>4</v>
      </c>
      <c r="H36" s="54">
        <v>2</v>
      </c>
      <c r="I36" s="54">
        <v>3</v>
      </c>
      <c r="J36" s="54"/>
      <c r="K36" s="55">
        <f t="shared" si="0"/>
        <v>1</v>
      </c>
      <c r="L36" s="56">
        <f>'[1]December 2024'!Q36</f>
        <v>5</v>
      </c>
      <c r="M36" s="56"/>
      <c r="N36" s="56"/>
      <c r="O36" s="56"/>
      <c r="P36" s="56"/>
      <c r="Q36" s="56">
        <f t="shared" si="4"/>
        <v>5</v>
      </c>
      <c r="R36" s="56"/>
      <c r="S36" s="56">
        <f t="shared" si="5"/>
        <v>5</v>
      </c>
      <c r="T36" s="57" t="s">
        <v>182</v>
      </c>
    </row>
    <row r="37" spans="1:20" ht="20" customHeight="1">
      <c r="A37" s="58">
        <f>K37</f>
        <v>-1</v>
      </c>
      <c r="B37" s="59">
        <v>30</v>
      </c>
      <c r="C37" s="70" t="s">
        <v>382</v>
      </c>
      <c r="D37" s="71" t="s">
        <v>511</v>
      </c>
      <c r="E37" s="72" t="s">
        <v>384</v>
      </c>
      <c r="F37" s="73">
        <v>9</v>
      </c>
      <c r="G37" s="62">
        <v>4</v>
      </c>
      <c r="H37" s="63">
        <v>3</v>
      </c>
      <c r="I37" s="63">
        <v>5</v>
      </c>
      <c r="J37" s="63"/>
      <c r="K37" s="64">
        <f t="shared" si="0"/>
        <v>-1</v>
      </c>
      <c r="L37" s="65">
        <f>'[1]December 2024'!Q37</f>
        <v>8</v>
      </c>
      <c r="M37" s="65"/>
      <c r="N37" s="65"/>
      <c r="O37" s="65"/>
      <c r="P37" s="65"/>
      <c r="Q37" s="65">
        <f t="shared" si="4"/>
        <v>8</v>
      </c>
      <c r="R37" s="65"/>
      <c r="S37" s="65">
        <f t="shared" si="5"/>
        <v>8</v>
      </c>
      <c r="T37" s="66"/>
    </row>
    <row r="38" spans="1:20" ht="20" customHeight="1">
      <c r="A38" s="48"/>
      <c r="B38" s="49">
        <v>31</v>
      </c>
      <c r="C38" s="50" t="s">
        <v>512</v>
      </c>
      <c r="D38" s="51" t="s">
        <v>513</v>
      </c>
      <c r="E38" s="51" t="s">
        <v>33</v>
      </c>
      <c r="F38" s="52">
        <v>2</v>
      </c>
      <c r="G38" s="69">
        <v>4</v>
      </c>
      <c r="H38" s="54">
        <v>1</v>
      </c>
      <c r="I38" s="54">
        <v>2</v>
      </c>
      <c r="J38" s="54"/>
      <c r="K38" s="55">
        <f t="shared" si="0"/>
        <v>0</v>
      </c>
      <c r="L38" s="56">
        <f>'[1]December 2024'!Q38</f>
        <v>2</v>
      </c>
      <c r="M38" s="56"/>
      <c r="N38" s="56"/>
      <c r="O38" s="56"/>
      <c r="P38" s="56"/>
      <c r="Q38" s="56">
        <f t="shared" si="4"/>
        <v>2</v>
      </c>
      <c r="R38" s="56"/>
      <c r="S38" s="56">
        <f t="shared" si="5"/>
        <v>2</v>
      </c>
      <c r="T38" s="57" t="s">
        <v>182</v>
      </c>
    </row>
    <row r="39" spans="1:20" ht="20" customHeight="1">
      <c r="A39" s="58"/>
      <c r="B39" s="59">
        <v>32</v>
      </c>
      <c r="C39" s="70" t="s">
        <v>372</v>
      </c>
      <c r="D39" s="71" t="s">
        <v>369</v>
      </c>
      <c r="E39" s="72" t="s">
        <v>514</v>
      </c>
      <c r="F39" s="73">
        <v>7</v>
      </c>
      <c r="G39" s="74">
        <v>4</v>
      </c>
      <c r="H39" s="63">
        <v>5</v>
      </c>
      <c r="I39" s="63">
        <v>7</v>
      </c>
      <c r="J39" s="63"/>
      <c r="K39" s="64">
        <f t="shared" si="0"/>
        <v>5</v>
      </c>
      <c r="L39" s="65">
        <f>'[1]December 2024'!Q39</f>
        <v>12</v>
      </c>
      <c r="M39" s="65"/>
      <c r="N39" s="65"/>
      <c r="O39" s="65"/>
      <c r="P39" s="65"/>
      <c r="Q39" s="65">
        <f t="shared" si="4"/>
        <v>12</v>
      </c>
      <c r="R39" s="65"/>
      <c r="S39" s="65">
        <f t="shared" si="5"/>
        <v>12</v>
      </c>
      <c r="T39" s="66"/>
    </row>
    <row r="40" spans="1:20" ht="20" customHeight="1">
      <c r="A40" s="48"/>
      <c r="B40" s="49">
        <v>33</v>
      </c>
      <c r="C40" s="50" t="s">
        <v>515</v>
      </c>
      <c r="D40" s="51" t="s">
        <v>516</v>
      </c>
      <c r="E40" s="82" t="s">
        <v>517</v>
      </c>
      <c r="F40" s="52">
        <v>2</v>
      </c>
      <c r="G40" s="69">
        <v>2</v>
      </c>
      <c r="H40" s="54">
        <v>1</v>
      </c>
      <c r="I40" s="54">
        <v>1</v>
      </c>
      <c r="J40" s="54"/>
      <c r="K40" s="55">
        <f t="shared" si="0"/>
        <v>0</v>
      </c>
      <c r="L40" s="56">
        <f>'[1]December 2024'!Q40</f>
        <v>2</v>
      </c>
      <c r="M40" s="56"/>
      <c r="N40" s="56"/>
      <c r="O40" s="56"/>
      <c r="P40" s="56"/>
      <c r="Q40" s="56">
        <f t="shared" si="4"/>
        <v>2</v>
      </c>
      <c r="R40" s="56"/>
      <c r="S40" s="56">
        <f t="shared" si="5"/>
        <v>2</v>
      </c>
      <c r="T40" s="57"/>
    </row>
    <row r="41" spans="1:20" ht="20" customHeight="1">
      <c r="A41" s="58">
        <f>K41</f>
        <v>-1</v>
      </c>
      <c r="B41" s="59">
        <v>34</v>
      </c>
      <c r="C41" s="70" t="s">
        <v>362</v>
      </c>
      <c r="D41" s="71" t="s">
        <v>518</v>
      </c>
      <c r="E41" s="71" t="s">
        <v>165</v>
      </c>
      <c r="F41" s="73">
        <v>4</v>
      </c>
      <c r="G41" s="74">
        <v>4</v>
      </c>
      <c r="H41" s="63" t="s">
        <v>182</v>
      </c>
      <c r="I41" s="63">
        <v>2</v>
      </c>
      <c r="J41" s="63"/>
      <c r="K41" s="64">
        <f t="shared" si="0"/>
        <v>-1</v>
      </c>
      <c r="L41" s="65">
        <v>3</v>
      </c>
      <c r="M41" s="65"/>
      <c r="N41" s="65"/>
      <c r="O41" s="65"/>
      <c r="P41" s="65"/>
      <c r="Q41" s="65">
        <f t="shared" si="4"/>
        <v>3</v>
      </c>
      <c r="R41" s="65"/>
      <c r="S41" s="65">
        <f t="shared" si="5"/>
        <v>3</v>
      </c>
      <c r="T41" s="78" t="s">
        <v>182</v>
      </c>
    </row>
    <row r="42" spans="1:20" ht="20" customHeight="1">
      <c r="A42" s="48">
        <f>K42</f>
        <v>-2</v>
      </c>
      <c r="B42" s="49">
        <v>35</v>
      </c>
      <c r="C42" s="50" t="s">
        <v>519</v>
      </c>
      <c r="D42" s="51" t="s">
        <v>520</v>
      </c>
      <c r="E42" s="51" t="s">
        <v>521</v>
      </c>
      <c r="F42" s="52">
        <v>2</v>
      </c>
      <c r="G42" s="69">
        <v>4</v>
      </c>
      <c r="H42" s="54" t="s">
        <v>182</v>
      </c>
      <c r="I42" s="54" t="s">
        <v>182</v>
      </c>
      <c r="J42" s="54"/>
      <c r="K42" s="55">
        <f t="shared" si="0"/>
        <v>-2</v>
      </c>
      <c r="L42" s="56">
        <f>'[1]December 2024'!Q42</f>
        <v>0</v>
      </c>
      <c r="M42" s="56"/>
      <c r="N42" s="56"/>
      <c r="O42" s="56"/>
      <c r="P42" s="56"/>
      <c r="Q42" s="56">
        <f t="shared" si="4"/>
        <v>0</v>
      </c>
      <c r="R42" s="56"/>
      <c r="S42" s="56">
        <f t="shared" si="5"/>
        <v>0</v>
      </c>
      <c r="T42" s="78" t="s">
        <v>522</v>
      </c>
    </row>
    <row r="43" spans="1:20" ht="20" customHeight="1">
      <c r="A43" s="58"/>
      <c r="B43" s="59">
        <v>36</v>
      </c>
      <c r="C43" s="70" t="s">
        <v>333</v>
      </c>
      <c r="D43" s="83" t="s">
        <v>523</v>
      </c>
      <c r="E43" s="71" t="s">
        <v>92</v>
      </c>
      <c r="F43" s="73">
        <v>8</v>
      </c>
      <c r="G43" s="74">
        <v>1</v>
      </c>
      <c r="H43" s="63">
        <v>2</v>
      </c>
      <c r="I43" s="63">
        <v>5</v>
      </c>
      <c r="J43" s="63">
        <v>1</v>
      </c>
      <c r="K43" s="64">
        <f t="shared" si="0"/>
        <v>0</v>
      </c>
      <c r="L43" s="65">
        <f>'[1]December 2024'!Q43</f>
        <v>8</v>
      </c>
      <c r="M43" s="65"/>
      <c r="N43" s="65"/>
      <c r="O43" s="65"/>
      <c r="P43" s="65"/>
      <c r="Q43" s="65">
        <f t="shared" si="4"/>
        <v>8</v>
      </c>
      <c r="R43" s="65"/>
      <c r="S43" s="65">
        <f t="shared" si="5"/>
        <v>8</v>
      </c>
      <c r="T43" s="66" t="s">
        <v>182</v>
      </c>
    </row>
    <row r="44" spans="1:20" ht="20" customHeight="1">
      <c r="A44" s="48"/>
      <c r="B44" s="49">
        <v>37</v>
      </c>
      <c r="C44" s="50" t="s">
        <v>247</v>
      </c>
      <c r="D44" s="51" t="s">
        <v>524</v>
      </c>
      <c r="E44" s="51" t="s">
        <v>525</v>
      </c>
      <c r="F44" s="52">
        <v>2</v>
      </c>
      <c r="G44" s="69">
        <v>3</v>
      </c>
      <c r="H44" s="54">
        <v>1</v>
      </c>
      <c r="I44" s="54">
        <v>1</v>
      </c>
      <c r="J44" s="54"/>
      <c r="K44" s="55">
        <f t="shared" si="0"/>
        <v>0</v>
      </c>
      <c r="L44" s="56">
        <f>'[1]December 2024'!Q44</f>
        <v>2</v>
      </c>
      <c r="M44" s="56"/>
      <c r="N44" s="56"/>
      <c r="O44" s="56"/>
      <c r="P44" s="56"/>
      <c r="Q44" s="56">
        <f t="shared" si="4"/>
        <v>2</v>
      </c>
      <c r="R44" s="56"/>
      <c r="S44" s="56">
        <f t="shared" si="5"/>
        <v>2</v>
      </c>
      <c r="T44" s="57"/>
    </row>
    <row r="45" spans="1:20" ht="20" customHeight="1">
      <c r="A45" s="58">
        <f>K45</f>
        <v>-2</v>
      </c>
      <c r="B45" s="59">
        <v>38</v>
      </c>
      <c r="C45" s="70" t="s">
        <v>327</v>
      </c>
      <c r="D45" s="71" t="s">
        <v>526</v>
      </c>
      <c r="E45" s="71" t="s">
        <v>89</v>
      </c>
      <c r="F45" s="73">
        <v>6</v>
      </c>
      <c r="G45" s="74">
        <v>2</v>
      </c>
      <c r="H45" s="63">
        <v>1</v>
      </c>
      <c r="I45" s="63">
        <v>3</v>
      </c>
      <c r="J45" s="63"/>
      <c r="K45" s="64">
        <f t="shared" si="0"/>
        <v>-2</v>
      </c>
      <c r="L45" s="65">
        <f>'[1]December 2024'!Q45</f>
        <v>4</v>
      </c>
      <c r="M45" s="65"/>
      <c r="N45" s="65"/>
      <c r="O45" s="65"/>
      <c r="P45" s="65"/>
      <c r="Q45" s="65">
        <f t="shared" si="4"/>
        <v>4</v>
      </c>
      <c r="R45" s="65"/>
      <c r="S45" s="65">
        <f t="shared" si="5"/>
        <v>4</v>
      </c>
      <c r="T45" s="66"/>
    </row>
    <row r="46" spans="1:20" ht="20" customHeight="1">
      <c r="A46" s="48">
        <f>K46</f>
        <v>-6</v>
      </c>
      <c r="B46" s="49">
        <v>39</v>
      </c>
      <c r="C46" s="50" t="s">
        <v>324</v>
      </c>
      <c r="D46" s="51" t="s">
        <v>527</v>
      </c>
      <c r="E46" s="51" t="s">
        <v>83</v>
      </c>
      <c r="F46" s="52">
        <v>9</v>
      </c>
      <c r="G46" s="69">
        <v>4</v>
      </c>
      <c r="H46" s="54" t="s">
        <v>182</v>
      </c>
      <c r="I46" s="54">
        <v>3</v>
      </c>
      <c r="J46" s="54"/>
      <c r="K46" s="55">
        <f t="shared" si="0"/>
        <v>-6</v>
      </c>
      <c r="L46" s="56">
        <f>'[1]December 2024'!Q46</f>
        <v>3</v>
      </c>
      <c r="M46" s="56"/>
      <c r="N46" s="56"/>
      <c r="O46" s="56"/>
      <c r="P46" s="56"/>
      <c r="Q46" s="56">
        <f t="shared" si="4"/>
        <v>3</v>
      </c>
      <c r="R46" s="56"/>
      <c r="S46" s="56">
        <f t="shared" si="5"/>
        <v>3</v>
      </c>
      <c r="T46" s="78" t="s">
        <v>528</v>
      </c>
    </row>
    <row r="47" spans="1:20" ht="20" customHeight="1">
      <c r="A47" s="58">
        <f>K47</f>
        <v>-3</v>
      </c>
      <c r="B47" s="59">
        <v>40</v>
      </c>
      <c r="C47" s="70" t="s">
        <v>529</v>
      </c>
      <c r="D47" s="71" t="s">
        <v>530</v>
      </c>
      <c r="E47" s="71" t="s">
        <v>531</v>
      </c>
      <c r="F47" s="73">
        <v>6</v>
      </c>
      <c r="G47" s="74">
        <v>4</v>
      </c>
      <c r="H47" s="63">
        <v>1</v>
      </c>
      <c r="I47" s="63">
        <v>2</v>
      </c>
      <c r="J47" s="63"/>
      <c r="K47" s="64">
        <f t="shared" si="0"/>
        <v>-3</v>
      </c>
      <c r="L47" s="65">
        <f>'[1]December 2024'!Q47</f>
        <v>3</v>
      </c>
      <c r="M47" s="65"/>
      <c r="N47" s="65"/>
      <c r="O47" s="65"/>
      <c r="P47" s="65"/>
      <c r="Q47" s="65">
        <f t="shared" si="4"/>
        <v>3</v>
      </c>
      <c r="R47" s="65"/>
      <c r="S47" s="65">
        <f t="shared" si="5"/>
        <v>3</v>
      </c>
      <c r="T47" s="66"/>
    </row>
    <row r="48" spans="1:20" ht="20" customHeight="1">
      <c r="A48" s="48"/>
      <c r="B48" s="49">
        <v>41</v>
      </c>
      <c r="C48" s="50" t="s">
        <v>532</v>
      </c>
      <c r="D48" s="51" t="s">
        <v>533</v>
      </c>
      <c r="E48" s="51" t="s">
        <v>534</v>
      </c>
      <c r="F48" s="52">
        <v>4</v>
      </c>
      <c r="G48" s="69">
        <v>1</v>
      </c>
      <c r="H48" s="54">
        <v>2</v>
      </c>
      <c r="I48" s="54">
        <v>3</v>
      </c>
      <c r="J48" s="54"/>
      <c r="K48" s="55">
        <f t="shared" si="0"/>
        <v>1</v>
      </c>
      <c r="L48" s="56">
        <f>'[1]December 2024'!Q48</f>
        <v>5</v>
      </c>
      <c r="M48" s="56"/>
      <c r="N48" s="56"/>
      <c r="O48" s="56"/>
      <c r="P48" s="56"/>
      <c r="Q48" s="56">
        <f t="shared" si="4"/>
        <v>5</v>
      </c>
      <c r="R48" s="56"/>
      <c r="S48" s="56">
        <f t="shared" si="5"/>
        <v>5</v>
      </c>
      <c r="T48" s="57"/>
    </row>
    <row r="49" spans="1:20" ht="20" customHeight="1">
      <c r="A49" s="58"/>
      <c r="B49" s="59">
        <v>42</v>
      </c>
      <c r="C49" s="60" t="s">
        <v>282</v>
      </c>
      <c r="D49" s="61" t="s">
        <v>535</v>
      </c>
      <c r="E49" s="61" t="s">
        <v>416</v>
      </c>
      <c r="F49" s="59">
        <v>4</v>
      </c>
      <c r="G49" s="74">
        <v>3</v>
      </c>
      <c r="H49" s="63">
        <v>2</v>
      </c>
      <c r="I49" s="63">
        <v>2</v>
      </c>
      <c r="J49" s="63"/>
      <c r="K49" s="64">
        <f t="shared" si="0"/>
        <v>0</v>
      </c>
      <c r="L49" s="65">
        <f>'[1]December 2024'!Q49</f>
        <v>4</v>
      </c>
      <c r="M49" s="65"/>
      <c r="N49" s="65"/>
      <c r="O49" s="65"/>
      <c r="P49" s="65"/>
      <c r="Q49" s="65">
        <f t="shared" si="4"/>
        <v>4</v>
      </c>
      <c r="R49" s="65"/>
      <c r="S49" s="65">
        <f t="shared" si="5"/>
        <v>4</v>
      </c>
      <c r="T49" s="66"/>
    </row>
    <row r="50" spans="1:20" ht="20" customHeight="1">
      <c r="A50" s="48">
        <f>K50</f>
        <v>-1</v>
      </c>
      <c r="B50" s="49">
        <v>43</v>
      </c>
      <c r="C50" s="50" t="s">
        <v>291</v>
      </c>
      <c r="D50" s="51" t="s">
        <v>536</v>
      </c>
      <c r="E50" s="82" t="s">
        <v>259</v>
      </c>
      <c r="F50" s="52">
        <v>4</v>
      </c>
      <c r="G50" s="69">
        <v>4</v>
      </c>
      <c r="H50" s="54">
        <v>1</v>
      </c>
      <c r="I50" s="54">
        <v>2</v>
      </c>
      <c r="J50" s="54"/>
      <c r="K50" s="55">
        <f t="shared" si="0"/>
        <v>-1</v>
      </c>
      <c r="L50" s="56">
        <f>'[1]December 2024'!Q50</f>
        <v>3</v>
      </c>
      <c r="M50" s="56"/>
      <c r="N50" s="56"/>
      <c r="O50" s="56"/>
      <c r="P50" s="56"/>
      <c r="Q50" s="56">
        <f t="shared" si="4"/>
        <v>3</v>
      </c>
      <c r="R50" s="56"/>
      <c r="S50" s="56">
        <f t="shared" si="5"/>
        <v>3</v>
      </c>
      <c r="T50" s="57"/>
    </row>
    <row r="51" spans="1:20" ht="20" customHeight="1">
      <c r="A51" s="58">
        <f>K51</f>
        <v>-2</v>
      </c>
      <c r="B51" s="59">
        <v>44</v>
      </c>
      <c r="C51" s="70" t="s">
        <v>537</v>
      </c>
      <c r="D51" s="71" t="s">
        <v>538</v>
      </c>
      <c r="E51" s="84" t="s">
        <v>539</v>
      </c>
      <c r="F51" s="73">
        <v>2</v>
      </c>
      <c r="G51" s="74">
        <v>2</v>
      </c>
      <c r="H51" s="63" t="s">
        <v>182</v>
      </c>
      <c r="I51" s="63"/>
      <c r="J51" s="63"/>
      <c r="K51" s="64">
        <f t="shared" si="0"/>
        <v>-2</v>
      </c>
      <c r="L51" s="65">
        <f>'[1]December 2024'!Q51</f>
        <v>0</v>
      </c>
      <c r="M51" s="65"/>
      <c r="N51" s="65"/>
      <c r="O51" s="65"/>
      <c r="P51" s="65"/>
      <c r="Q51" s="65">
        <f t="shared" si="4"/>
        <v>0</v>
      </c>
      <c r="R51" s="65"/>
      <c r="S51" s="65">
        <f t="shared" si="5"/>
        <v>0</v>
      </c>
      <c r="T51" s="66"/>
    </row>
    <row r="52" spans="1:20" ht="20" customHeight="1">
      <c r="A52" s="48"/>
      <c r="B52" s="49">
        <v>45</v>
      </c>
      <c r="C52" s="50" t="s">
        <v>540</v>
      </c>
      <c r="D52" s="51" t="s">
        <v>541</v>
      </c>
      <c r="E52" s="51" t="s">
        <v>542</v>
      </c>
      <c r="F52" s="52">
        <v>2</v>
      </c>
      <c r="G52" s="69">
        <v>4</v>
      </c>
      <c r="H52" s="54">
        <v>1</v>
      </c>
      <c r="I52" s="54">
        <v>1</v>
      </c>
      <c r="J52" s="54"/>
      <c r="K52" s="55">
        <f t="shared" si="0"/>
        <v>0</v>
      </c>
      <c r="L52" s="56">
        <f>'[1]December 2024'!Q52</f>
        <v>2</v>
      </c>
      <c r="M52" s="56"/>
      <c r="N52" s="56"/>
      <c r="O52" s="56"/>
      <c r="P52" s="56"/>
      <c r="Q52" s="56">
        <f t="shared" si="4"/>
        <v>2</v>
      </c>
      <c r="R52" s="56"/>
      <c r="S52" s="56">
        <f t="shared" si="5"/>
        <v>2</v>
      </c>
      <c r="T52" s="57"/>
    </row>
    <row r="53" spans="1:20" ht="20" customHeight="1">
      <c r="A53" s="58">
        <f t="shared" ref="A53:A58" si="6">K53</f>
        <v>-2</v>
      </c>
      <c r="B53" s="59">
        <v>46</v>
      </c>
      <c r="C53" s="70" t="s">
        <v>280</v>
      </c>
      <c r="D53" s="71" t="s">
        <v>543</v>
      </c>
      <c r="E53" s="85" t="s">
        <v>544</v>
      </c>
      <c r="F53" s="73">
        <v>2</v>
      </c>
      <c r="G53" s="74">
        <v>2</v>
      </c>
      <c r="H53" s="63">
        <v>1</v>
      </c>
      <c r="I53" s="63"/>
      <c r="J53" s="63"/>
      <c r="K53" s="64">
        <f t="shared" si="0"/>
        <v>-2</v>
      </c>
      <c r="L53" s="65">
        <f>'[1]December 2024'!Q53</f>
        <v>0</v>
      </c>
      <c r="M53" s="65"/>
      <c r="N53" s="65"/>
      <c r="O53" s="65"/>
      <c r="P53" s="65"/>
      <c r="Q53" s="65">
        <f t="shared" si="4"/>
        <v>0</v>
      </c>
      <c r="R53" s="65"/>
      <c r="S53" s="65">
        <f t="shared" si="5"/>
        <v>0</v>
      </c>
      <c r="T53" s="66" t="s">
        <v>182</v>
      </c>
    </row>
    <row r="54" spans="1:20" ht="20" customHeight="1">
      <c r="A54" s="48">
        <f t="shared" si="6"/>
        <v>-1</v>
      </c>
      <c r="B54" s="49">
        <v>47</v>
      </c>
      <c r="C54" s="50" t="s">
        <v>545</v>
      </c>
      <c r="D54" s="51" t="s">
        <v>546</v>
      </c>
      <c r="E54" s="86" t="s">
        <v>547</v>
      </c>
      <c r="F54" s="52">
        <v>2</v>
      </c>
      <c r="G54" s="69">
        <v>2</v>
      </c>
      <c r="H54" s="54">
        <v>1</v>
      </c>
      <c r="I54" s="54"/>
      <c r="J54" s="54"/>
      <c r="K54" s="55">
        <f t="shared" si="0"/>
        <v>-1</v>
      </c>
      <c r="L54" s="56">
        <f>'[1]December 2024'!Q54</f>
        <v>1</v>
      </c>
      <c r="M54" s="56"/>
      <c r="N54" s="56"/>
      <c r="O54" s="56"/>
      <c r="P54" s="56"/>
      <c r="Q54" s="56">
        <f t="shared" si="4"/>
        <v>1</v>
      </c>
      <c r="R54" s="56"/>
      <c r="S54" s="56">
        <f t="shared" si="5"/>
        <v>1</v>
      </c>
      <c r="T54" s="57"/>
    </row>
    <row r="55" spans="1:20" ht="20" customHeight="1">
      <c r="A55" s="58">
        <f t="shared" si="6"/>
        <v>-2</v>
      </c>
      <c r="B55" s="59">
        <v>48</v>
      </c>
      <c r="C55" s="70" t="s">
        <v>548</v>
      </c>
      <c r="D55" s="71" t="s">
        <v>549</v>
      </c>
      <c r="E55" s="87" t="s">
        <v>550</v>
      </c>
      <c r="F55" s="73">
        <v>2</v>
      </c>
      <c r="G55" s="74">
        <v>2</v>
      </c>
      <c r="H55" s="63"/>
      <c r="I55" s="63"/>
      <c r="J55" s="63"/>
      <c r="K55" s="64">
        <f t="shared" si="0"/>
        <v>-2</v>
      </c>
      <c r="L55" s="65">
        <f>'[1]December 2024'!Q55</f>
        <v>0</v>
      </c>
      <c r="M55" s="65"/>
      <c r="N55" s="65"/>
      <c r="O55" s="65"/>
      <c r="P55" s="65"/>
      <c r="Q55" s="65">
        <f t="shared" si="4"/>
        <v>0</v>
      </c>
      <c r="R55" s="65"/>
      <c r="S55" s="65">
        <f t="shared" si="5"/>
        <v>0</v>
      </c>
      <c r="T55" s="66"/>
    </row>
    <row r="56" spans="1:20" ht="20" customHeight="1">
      <c r="A56" s="48">
        <f t="shared" si="6"/>
        <v>-2</v>
      </c>
      <c r="B56" s="49">
        <v>49</v>
      </c>
      <c r="C56" s="50" t="s">
        <v>551</v>
      </c>
      <c r="D56" s="51" t="s">
        <v>552</v>
      </c>
      <c r="E56" s="88" t="s">
        <v>553</v>
      </c>
      <c r="F56" s="52">
        <v>2</v>
      </c>
      <c r="G56" s="69">
        <v>2</v>
      </c>
      <c r="H56" s="54"/>
      <c r="I56" s="54"/>
      <c r="J56" s="54"/>
      <c r="K56" s="55">
        <f t="shared" si="0"/>
        <v>-2</v>
      </c>
      <c r="L56" s="56">
        <f>'[1]December 2024'!Q56</f>
        <v>0</v>
      </c>
      <c r="M56" s="56"/>
      <c r="N56" s="56"/>
      <c r="O56" s="56"/>
      <c r="P56" s="56"/>
      <c r="Q56" s="56">
        <f t="shared" si="4"/>
        <v>0</v>
      </c>
      <c r="R56" s="56"/>
      <c r="S56" s="56">
        <f t="shared" si="5"/>
        <v>0</v>
      </c>
      <c r="T56" s="57"/>
    </row>
    <row r="57" spans="1:20" ht="20" customHeight="1">
      <c r="A57" s="58">
        <f t="shared" si="6"/>
        <v>-1</v>
      </c>
      <c r="B57" s="59">
        <v>50</v>
      </c>
      <c r="C57" s="70" t="s">
        <v>554</v>
      </c>
      <c r="D57" s="71" t="s">
        <v>555</v>
      </c>
      <c r="E57" s="84" t="s">
        <v>556</v>
      </c>
      <c r="F57" s="73">
        <v>1</v>
      </c>
      <c r="G57" s="74">
        <v>1</v>
      </c>
      <c r="H57" s="63" t="s">
        <v>182</v>
      </c>
      <c r="I57" s="63"/>
      <c r="J57" s="63"/>
      <c r="K57" s="64">
        <f t="shared" si="0"/>
        <v>-1</v>
      </c>
      <c r="L57" s="65">
        <f>'[1]December 2024'!Q57</f>
        <v>0</v>
      </c>
      <c r="M57" s="65"/>
      <c r="N57" s="65"/>
      <c r="O57" s="65"/>
      <c r="P57" s="65"/>
      <c r="Q57" s="65">
        <f t="shared" si="4"/>
        <v>0</v>
      </c>
      <c r="R57" s="65"/>
      <c r="S57" s="65">
        <f t="shared" si="5"/>
        <v>0</v>
      </c>
      <c r="T57" s="66" t="s">
        <v>182</v>
      </c>
    </row>
    <row r="58" spans="1:20" ht="20" customHeight="1">
      <c r="A58" s="48">
        <f t="shared" si="6"/>
        <v>-2</v>
      </c>
      <c r="B58" s="49">
        <v>51</v>
      </c>
      <c r="C58" s="50" t="s">
        <v>319</v>
      </c>
      <c r="D58" s="51" t="s">
        <v>557</v>
      </c>
      <c r="E58" s="51" t="s">
        <v>4</v>
      </c>
      <c r="F58" s="52">
        <v>4</v>
      </c>
      <c r="G58" s="89">
        <v>2</v>
      </c>
      <c r="H58" s="54" t="s">
        <v>182</v>
      </c>
      <c r="I58" s="54">
        <v>2</v>
      </c>
      <c r="J58" s="54"/>
      <c r="K58" s="55">
        <f t="shared" si="0"/>
        <v>-2</v>
      </c>
      <c r="L58" s="56">
        <f>'[1]December 2024'!Q58</f>
        <v>2</v>
      </c>
      <c r="M58" s="56"/>
      <c r="N58" s="56"/>
      <c r="O58" s="56"/>
      <c r="P58" s="56"/>
      <c r="Q58" s="56">
        <f t="shared" si="4"/>
        <v>2</v>
      </c>
      <c r="R58" s="56"/>
      <c r="S58" s="56">
        <f t="shared" si="5"/>
        <v>2</v>
      </c>
      <c r="T58" s="57"/>
    </row>
    <row r="59" spans="1:20" ht="20" customHeight="1">
      <c r="A59" s="58"/>
      <c r="B59" s="59">
        <v>52</v>
      </c>
      <c r="C59" s="70" t="s">
        <v>419</v>
      </c>
      <c r="D59" s="71" t="s">
        <v>558</v>
      </c>
      <c r="E59" s="71" t="s">
        <v>559</v>
      </c>
      <c r="F59" s="73">
        <v>4</v>
      </c>
      <c r="G59" s="74">
        <v>2</v>
      </c>
      <c r="H59" s="63">
        <v>2</v>
      </c>
      <c r="I59" s="63">
        <v>2</v>
      </c>
      <c r="J59" s="63"/>
      <c r="K59" s="64">
        <f t="shared" si="0"/>
        <v>0</v>
      </c>
      <c r="L59" s="65">
        <f>'[1]December 2024'!Q59</f>
        <v>4</v>
      </c>
      <c r="M59" s="65"/>
      <c r="N59" s="65"/>
      <c r="O59" s="65"/>
      <c r="P59" s="65"/>
      <c r="Q59" s="65">
        <f t="shared" si="4"/>
        <v>4</v>
      </c>
      <c r="R59" s="65"/>
      <c r="S59" s="65">
        <f t="shared" si="5"/>
        <v>4</v>
      </c>
      <c r="T59" s="66"/>
    </row>
    <row r="60" spans="1:20" ht="20" customHeight="1">
      <c r="A60" s="48">
        <f>K60</f>
        <v>-1</v>
      </c>
      <c r="B60" s="49">
        <v>53</v>
      </c>
      <c r="C60" s="50" t="s">
        <v>560</v>
      </c>
      <c r="D60" s="51" t="s">
        <v>561</v>
      </c>
      <c r="E60" s="51" t="s">
        <v>562</v>
      </c>
      <c r="F60" s="52">
        <v>2</v>
      </c>
      <c r="G60" s="69">
        <v>2</v>
      </c>
      <c r="H60" s="54">
        <v>1</v>
      </c>
      <c r="I60" s="54" t="s">
        <v>182</v>
      </c>
      <c r="J60" s="54"/>
      <c r="K60" s="55">
        <f t="shared" si="0"/>
        <v>-1</v>
      </c>
      <c r="L60" s="56">
        <f>'[1]December 2024'!Q60</f>
        <v>1</v>
      </c>
      <c r="M60" s="56"/>
      <c r="N60" s="56"/>
      <c r="O60" s="56"/>
      <c r="P60" s="56"/>
      <c r="Q60" s="56">
        <f t="shared" si="4"/>
        <v>1</v>
      </c>
      <c r="R60" s="56"/>
      <c r="S60" s="56">
        <f t="shared" si="5"/>
        <v>1</v>
      </c>
      <c r="T60" s="57" t="s">
        <v>182</v>
      </c>
    </row>
    <row r="61" spans="1:20" ht="20" customHeight="1">
      <c r="A61" s="58">
        <f>K61</f>
        <v>-8</v>
      </c>
      <c r="B61" s="59">
        <v>54</v>
      </c>
      <c r="C61" s="70" t="s">
        <v>279</v>
      </c>
      <c r="D61" s="71" t="s">
        <v>563</v>
      </c>
      <c r="E61" s="84" t="s">
        <v>173</v>
      </c>
      <c r="F61" s="73">
        <v>13</v>
      </c>
      <c r="G61" s="74">
        <v>2</v>
      </c>
      <c r="H61" s="63">
        <v>2</v>
      </c>
      <c r="I61" s="63">
        <v>3</v>
      </c>
      <c r="J61" s="63"/>
      <c r="K61" s="64">
        <f t="shared" si="0"/>
        <v>-8</v>
      </c>
      <c r="L61" s="65">
        <f>'[1]December 2024'!Q61</f>
        <v>8</v>
      </c>
      <c r="M61" s="65"/>
      <c r="N61" s="65"/>
      <c r="O61" s="65"/>
      <c r="P61" s="65"/>
      <c r="Q61" s="65">
        <f t="shared" si="4"/>
        <v>8</v>
      </c>
      <c r="R61" s="65">
        <v>3</v>
      </c>
      <c r="S61" s="65">
        <f>Q61-R61</f>
        <v>5</v>
      </c>
      <c r="T61" s="66" t="s">
        <v>564</v>
      </c>
    </row>
    <row r="62" spans="1:20" ht="20" customHeight="1">
      <c r="A62" s="48"/>
      <c r="B62" s="49">
        <v>55</v>
      </c>
      <c r="C62" s="50" t="s">
        <v>335</v>
      </c>
      <c r="D62" s="51" t="s">
        <v>565</v>
      </c>
      <c r="E62" s="86" t="s">
        <v>276</v>
      </c>
      <c r="F62" s="52">
        <v>2</v>
      </c>
      <c r="G62" s="69">
        <v>2</v>
      </c>
      <c r="H62" s="54">
        <v>1</v>
      </c>
      <c r="I62" s="54">
        <v>1</v>
      </c>
      <c r="J62" s="54"/>
      <c r="K62" s="55">
        <f t="shared" si="0"/>
        <v>0</v>
      </c>
      <c r="L62" s="56">
        <f>'[1]December 2024'!Q62</f>
        <v>2</v>
      </c>
      <c r="M62" s="56"/>
      <c r="N62" s="56"/>
      <c r="O62" s="56"/>
      <c r="P62" s="56"/>
      <c r="Q62" s="56">
        <f t="shared" si="4"/>
        <v>2</v>
      </c>
      <c r="R62" s="56"/>
      <c r="S62" s="56">
        <f>L62</f>
        <v>2</v>
      </c>
      <c r="T62" s="57"/>
    </row>
    <row r="63" spans="1:20" ht="20" customHeight="1">
      <c r="A63" s="58"/>
      <c r="B63" s="59">
        <v>56</v>
      </c>
      <c r="C63" s="70" t="s">
        <v>366</v>
      </c>
      <c r="D63" s="71" t="s">
        <v>566</v>
      </c>
      <c r="E63" s="71" t="s">
        <v>567</v>
      </c>
      <c r="F63" s="73">
        <v>40</v>
      </c>
      <c r="G63" s="74">
        <v>4</v>
      </c>
      <c r="H63" s="63"/>
      <c r="I63" s="63"/>
      <c r="J63" s="63"/>
      <c r="K63" s="64">
        <f t="shared" si="0"/>
        <v>10</v>
      </c>
      <c r="L63" s="65">
        <f>'[1]December 2024'!Q63</f>
        <v>50</v>
      </c>
      <c r="M63" s="65"/>
      <c r="N63" s="65"/>
      <c r="O63" s="65"/>
      <c r="P63" s="65"/>
      <c r="Q63" s="65">
        <f t="shared" si="4"/>
        <v>50</v>
      </c>
      <c r="R63" s="65"/>
      <c r="S63" s="65">
        <f>L63</f>
        <v>50</v>
      </c>
      <c r="T63" s="66"/>
    </row>
    <row r="64" spans="1:20" ht="20" customHeight="1">
      <c r="A64" s="48">
        <f>K64</f>
        <v>-2</v>
      </c>
      <c r="B64" s="49">
        <v>57</v>
      </c>
      <c r="C64" s="50" t="s">
        <v>321</v>
      </c>
      <c r="D64" s="51" t="s">
        <v>568</v>
      </c>
      <c r="E64" s="51" t="s">
        <v>77</v>
      </c>
      <c r="F64" s="52">
        <v>7</v>
      </c>
      <c r="G64" s="69">
        <v>1</v>
      </c>
      <c r="H64" s="54">
        <v>2</v>
      </c>
      <c r="I64" s="54">
        <v>3</v>
      </c>
      <c r="J64" s="54"/>
      <c r="K64" s="55">
        <f t="shared" si="0"/>
        <v>-2</v>
      </c>
      <c r="L64" s="56">
        <f>'[1]December 2024'!Q64</f>
        <v>5</v>
      </c>
      <c r="M64" s="56"/>
      <c r="N64" s="56"/>
      <c r="O64" s="56"/>
      <c r="P64" s="56"/>
      <c r="Q64" s="56">
        <f t="shared" si="4"/>
        <v>5</v>
      </c>
      <c r="R64" s="56"/>
      <c r="S64" s="56">
        <f>L64</f>
        <v>5</v>
      </c>
      <c r="T64" s="57" t="s">
        <v>182</v>
      </c>
    </row>
    <row r="65" spans="1:21" ht="20" customHeight="1">
      <c r="A65" s="58"/>
      <c r="B65" s="59">
        <v>58</v>
      </c>
      <c r="C65" s="70" t="s">
        <v>354</v>
      </c>
      <c r="D65" s="71" t="s">
        <v>569</v>
      </c>
      <c r="E65" s="71" t="s">
        <v>570</v>
      </c>
      <c r="F65" s="73">
        <v>4</v>
      </c>
      <c r="G65" s="74">
        <v>1</v>
      </c>
      <c r="H65" s="63">
        <v>1</v>
      </c>
      <c r="I65" s="63">
        <v>2</v>
      </c>
      <c r="J65" s="63">
        <v>1</v>
      </c>
      <c r="K65" s="64">
        <f t="shared" si="0"/>
        <v>1</v>
      </c>
      <c r="L65" s="65">
        <f>'[1]December 2024'!Q65</f>
        <v>5</v>
      </c>
      <c r="M65" s="65"/>
      <c r="N65" s="65"/>
      <c r="O65" s="65"/>
      <c r="P65" s="65"/>
      <c r="Q65" s="65">
        <f t="shared" si="4"/>
        <v>5</v>
      </c>
      <c r="R65" s="65"/>
      <c r="S65" s="65">
        <f>L65</f>
        <v>5</v>
      </c>
      <c r="T65" s="66" t="s">
        <v>182</v>
      </c>
      <c r="U65" s="33" t="s">
        <v>182</v>
      </c>
    </row>
    <row r="66" spans="1:21" ht="20" customHeight="1">
      <c r="A66" s="48"/>
      <c r="B66" s="49">
        <v>59</v>
      </c>
      <c r="C66" s="50" t="s">
        <v>364</v>
      </c>
      <c r="D66" s="51" t="s">
        <v>571</v>
      </c>
      <c r="E66" s="51" t="s">
        <v>572</v>
      </c>
      <c r="F66" s="52">
        <v>12</v>
      </c>
      <c r="G66" s="69">
        <v>1</v>
      </c>
      <c r="H66" s="54">
        <v>2</v>
      </c>
      <c r="I66" s="54">
        <v>8</v>
      </c>
      <c r="J66" s="54">
        <v>13</v>
      </c>
      <c r="K66" s="55">
        <f t="shared" si="0"/>
        <v>10</v>
      </c>
      <c r="L66" s="56">
        <f>'[1]December 2024'!Q66</f>
        <v>22</v>
      </c>
      <c r="M66" s="56"/>
      <c r="N66" s="56"/>
      <c r="O66" s="56"/>
      <c r="P66" s="56"/>
      <c r="Q66" s="56">
        <f t="shared" si="4"/>
        <v>22</v>
      </c>
      <c r="R66" s="56"/>
      <c r="S66" s="56">
        <f>L66</f>
        <v>22</v>
      </c>
      <c r="T66" s="57" t="s">
        <v>182</v>
      </c>
    </row>
    <row r="67" spans="1:21" ht="20" customHeight="1">
      <c r="A67" s="58">
        <f>K67</f>
        <v>-5</v>
      </c>
      <c r="B67" s="59">
        <v>60</v>
      </c>
      <c r="C67" s="70" t="s">
        <v>363</v>
      </c>
      <c r="D67" s="71" t="s">
        <v>573</v>
      </c>
      <c r="E67" s="71" t="s">
        <v>167</v>
      </c>
      <c r="F67" s="73">
        <v>16</v>
      </c>
      <c r="G67" s="74">
        <v>2</v>
      </c>
      <c r="H67" s="63">
        <v>3</v>
      </c>
      <c r="I67" s="63">
        <v>4</v>
      </c>
      <c r="J67" s="63">
        <v>4</v>
      </c>
      <c r="K67" s="64">
        <f t="shared" si="0"/>
        <v>-5</v>
      </c>
      <c r="L67" s="65">
        <f>'[1]December 2024'!Q67</f>
        <v>13</v>
      </c>
      <c r="M67" s="65"/>
      <c r="N67" s="65"/>
      <c r="O67" s="65">
        <v>2</v>
      </c>
      <c r="P67" s="65"/>
      <c r="Q67" s="65">
        <f>L67-O67</f>
        <v>11</v>
      </c>
      <c r="R67" s="65"/>
      <c r="S67" s="65">
        <f>Q67-R67</f>
        <v>11</v>
      </c>
      <c r="T67" s="66" t="s">
        <v>574</v>
      </c>
    </row>
    <row r="68" spans="1:21" ht="20" customHeight="1">
      <c r="A68" s="48"/>
      <c r="B68" s="49">
        <v>61</v>
      </c>
      <c r="C68" s="50" t="s">
        <v>575</v>
      </c>
      <c r="D68" s="51" t="s">
        <v>576</v>
      </c>
      <c r="E68" s="51" t="s">
        <v>577</v>
      </c>
      <c r="F68" s="52">
        <v>18</v>
      </c>
      <c r="G68" s="69">
        <v>4</v>
      </c>
      <c r="H68" s="54">
        <v>8</v>
      </c>
      <c r="I68" s="54">
        <v>7</v>
      </c>
      <c r="J68" s="54">
        <v>12</v>
      </c>
      <c r="K68" s="55">
        <f t="shared" si="0"/>
        <v>9</v>
      </c>
      <c r="L68" s="56">
        <f>'[1]December 2024'!Q68</f>
        <v>21</v>
      </c>
      <c r="M68" s="56">
        <v>6</v>
      </c>
      <c r="N68" s="56"/>
      <c r="O68" s="56"/>
      <c r="P68" s="56"/>
      <c r="Q68" s="56">
        <f>L68+M68</f>
        <v>27</v>
      </c>
      <c r="R68" s="56"/>
      <c r="S68" s="56">
        <f>L68+M68</f>
        <v>27</v>
      </c>
      <c r="T68" s="57" t="s">
        <v>578</v>
      </c>
    </row>
    <row r="69" spans="1:21" ht="20" customHeight="1">
      <c r="A69" s="58">
        <f>K69</f>
        <v>-1</v>
      </c>
      <c r="B69" s="59">
        <v>62</v>
      </c>
      <c r="C69" s="70" t="s">
        <v>390</v>
      </c>
      <c r="D69" s="71" t="s">
        <v>579</v>
      </c>
      <c r="E69" s="71" t="s">
        <v>50</v>
      </c>
      <c r="F69" s="73">
        <v>4</v>
      </c>
      <c r="G69" s="74">
        <v>3</v>
      </c>
      <c r="H69" s="63">
        <v>1</v>
      </c>
      <c r="I69" s="63">
        <v>2</v>
      </c>
      <c r="J69" s="63"/>
      <c r="K69" s="64">
        <f t="shared" si="0"/>
        <v>-1</v>
      </c>
      <c r="L69" s="65">
        <f>'[1]December 2024'!Q69</f>
        <v>3</v>
      </c>
      <c r="M69" s="65"/>
      <c r="N69" s="65"/>
      <c r="O69" s="65"/>
      <c r="P69" s="65"/>
      <c r="Q69" s="65">
        <f t="shared" ref="Q69:Q81" si="7">L69</f>
        <v>3</v>
      </c>
      <c r="R69" s="65"/>
      <c r="S69" s="65">
        <f t="shared" ref="S69:S79" si="8">L69</f>
        <v>3</v>
      </c>
      <c r="T69" s="66"/>
    </row>
    <row r="70" spans="1:21" ht="20" customHeight="1">
      <c r="A70" s="48"/>
      <c r="B70" s="49">
        <v>63</v>
      </c>
      <c r="C70" s="50" t="s">
        <v>580</v>
      </c>
      <c r="D70" s="51" t="s">
        <v>581</v>
      </c>
      <c r="E70" s="51" t="s">
        <v>582</v>
      </c>
      <c r="F70" s="52">
        <v>12</v>
      </c>
      <c r="G70" s="69">
        <v>4</v>
      </c>
      <c r="H70" s="54">
        <v>4</v>
      </c>
      <c r="I70" s="54">
        <v>8</v>
      </c>
      <c r="J70" s="54"/>
      <c r="K70" s="55">
        <f t="shared" si="0"/>
        <v>14</v>
      </c>
      <c r="L70" s="56">
        <f>'[1]December 2024'!Q70</f>
        <v>26</v>
      </c>
      <c r="M70" s="56"/>
      <c r="N70" s="56"/>
      <c r="O70" s="56"/>
      <c r="P70" s="56"/>
      <c r="Q70" s="56">
        <f t="shared" si="7"/>
        <v>26</v>
      </c>
      <c r="R70" s="56"/>
      <c r="S70" s="56">
        <f t="shared" si="8"/>
        <v>26</v>
      </c>
      <c r="T70" s="57"/>
    </row>
    <row r="71" spans="1:21" ht="20" customHeight="1">
      <c r="A71" s="58"/>
      <c r="B71" s="59">
        <v>64</v>
      </c>
      <c r="C71" s="70" t="s">
        <v>355</v>
      </c>
      <c r="D71" s="71" t="s">
        <v>583</v>
      </c>
      <c r="E71" s="71" t="s">
        <v>138</v>
      </c>
      <c r="F71" s="73">
        <v>8</v>
      </c>
      <c r="G71" s="74">
        <v>1</v>
      </c>
      <c r="H71" s="63">
        <v>7</v>
      </c>
      <c r="I71" s="63">
        <v>3</v>
      </c>
      <c r="J71" s="63" t="s">
        <v>182</v>
      </c>
      <c r="K71" s="64">
        <f t="shared" si="0"/>
        <v>2</v>
      </c>
      <c r="L71" s="65">
        <f>'[1]December 2024'!Q71</f>
        <v>10</v>
      </c>
      <c r="M71" s="65"/>
      <c r="N71" s="65"/>
      <c r="O71" s="65"/>
      <c r="P71" s="65"/>
      <c r="Q71" s="65">
        <f t="shared" si="7"/>
        <v>10</v>
      </c>
      <c r="R71" s="65"/>
      <c r="S71" s="65">
        <f t="shared" si="8"/>
        <v>10</v>
      </c>
      <c r="T71" s="66" t="s">
        <v>182</v>
      </c>
    </row>
    <row r="72" spans="1:21" ht="20" customHeight="1">
      <c r="A72" s="48">
        <f t="shared" ref="A72:A80" si="9">K72</f>
        <v>-4</v>
      </c>
      <c r="B72" s="49">
        <v>65</v>
      </c>
      <c r="C72" s="50" t="s">
        <v>584</v>
      </c>
      <c r="D72" s="51" t="s">
        <v>585</v>
      </c>
      <c r="E72" s="51" t="s">
        <v>586</v>
      </c>
      <c r="F72" s="52">
        <v>4</v>
      </c>
      <c r="G72" s="69">
        <v>2</v>
      </c>
      <c r="H72" s="54"/>
      <c r="I72" s="54"/>
      <c r="J72" s="54"/>
      <c r="K72" s="55">
        <f t="shared" ref="K72:K116" si="10">SUM(S72-F72)</f>
        <v>-4</v>
      </c>
      <c r="L72" s="56">
        <f>'[1]December 2024'!Q72</f>
        <v>0</v>
      </c>
      <c r="M72" s="56"/>
      <c r="N72" s="56"/>
      <c r="O72" s="56"/>
      <c r="P72" s="56"/>
      <c r="Q72" s="56">
        <f t="shared" si="7"/>
        <v>0</v>
      </c>
      <c r="R72" s="56"/>
      <c r="S72" s="56">
        <f t="shared" si="8"/>
        <v>0</v>
      </c>
      <c r="T72" s="57"/>
    </row>
    <row r="73" spans="1:21" ht="20" customHeight="1">
      <c r="A73" s="58">
        <f t="shared" si="9"/>
        <v>-1</v>
      </c>
      <c r="B73" s="59">
        <v>66</v>
      </c>
      <c r="C73" s="70" t="s">
        <v>287</v>
      </c>
      <c r="D73" s="71" t="s">
        <v>587</v>
      </c>
      <c r="E73" s="71" t="s">
        <v>588</v>
      </c>
      <c r="F73" s="73">
        <v>6</v>
      </c>
      <c r="G73" s="74">
        <v>4</v>
      </c>
      <c r="H73" s="63">
        <v>2</v>
      </c>
      <c r="I73" s="63">
        <v>3</v>
      </c>
      <c r="J73" s="63"/>
      <c r="K73" s="64">
        <f t="shared" si="10"/>
        <v>-1</v>
      </c>
      <c r="L73" s="65">
        <f>'[1]December 2024'!Q73</f>
        <v>5</v>
      </c>
      <c r="M73" s="65"/>
      <c r="N73" s="65"/>
      <c r="O73" s="65"/>
      <c r="P73" s="65"/>
      <c r="Q73" s="65">
        <f t="shared" si="7"/>
        <v>5</v>
      </c>
      <c r="R73" s="65"/>
      <c r="S73" s="65">
        <f t="shared" si="8"/>
        <v>5</v>
      </c>
      <c r="T73" s="66"/>
    </row>
    <row r="74" spans="1:21" ht="20" customHeight="1">
      <c r="A74" s="48">
        <f t="shared" si="9"/>
        <v>-4</v>
      </c>
      <c r="B74" s="49">
        <v>67</v>
      </c>
      <c r="C74" s="50" t="s">
        <v>302</v>
      </c>
      <c r="D74" s="88" t="s">
        <v>589</v>
      </c>
      <c r="E74" s="88" t="s">
        <v>267</v>
      </c>
      <c r="F74" s="52">
        <v>8</v>
      </c>
      <c r="G74" s="69">
        <v>4</v>
      </c>
      <c r="H74" s="54">
        <v>1</v>
      </c>
      <c r="I74" s="54">
        <v>3</v>
      </c>
      <c r="J74" s="54"/>
      <c r="K74" s="55">
        <f t="shared" si="10"/>
        <v>-4</v>
      </c>
      <c r="L74" s="56">
        <f>'[1]December 2024'!Q74</f>
        <v>4</v>
      </c>
      <c r="M74" s="56"/>
      <c r="N74" s="56"/>
      <c r="O74" s="56"/>
      <c r="P74" s="56"/>
      <c r="Q74" s="56">
        <f t="shared" si="7"/>
        <v>4</v>
      </c>
      <c r="R74" s="56"/>
      <c r="S74" s="56">
        <f t="shared" si="8"/>
        <v>4</v>
      </c>
      <c r="T74" s="57" t="s">
        <v>182</v>
      </c>
    </row>
    <row r="75" spans="1:21" ht="20" customHeight="1">
      <c r="A75" s="58">
        <f t="shared" si="9"/>
        <v>-4</v>
      </c>
      <c r="B75" s="59">
        <v>68</v>
      </c>
      <c r="C75" s="70" t="s">
        <v>590</v>
      </c>
      <c r="D75" s="71" t="s">
        <v>591</v>
      </c>
      <c r="E75" s="71" t="s">
        <v>592</v>
      </c>
      <c r="F75" s="73">
        <v>5</v>
      </c>
      <c r="G75" s="74">
        <v>4</v>
      </c>
      <c r="H75" s="63">
        <v>1</v>
      </c>
      <c r="I75" s="63" t="s">
        <v>182</v>
      </c>
      <c r="J75" s="63"/>
      <c r="K75" s="64">
        <f t="shared" si="10"/>
        <v>-4</v>
      </c>
      <c r="L75" s="65">
        <f>'[1]December 2024'!Q75</f>
        <v>1</v>
      </c>
      <c r="M75" s="65"/>
      <c r="N75" s="65"/>
      <c r="O75" s="65"/>
      <c r="P75" s="65"/>
      <c r="Q75" s="65">
        <f t="shared" si="7"/>
        <v>1</v>
      </c>
      <c r="R75" s="65"/>
      <c r="S75" s="65">
        <f t="shared" si="8"/>
        <v>1</v>
      </c>
      <c r="T75" s="66" t="s">
        <v>182</v>
      </c>
    </row>
    <row r="76" spans="1:21" ht="20" customHeight="1">
      <c r="A76" s="48">
        <f t="shared" si="9"/>
        <v>-4</v>
      </c>
      <c r="B76" s="49">
        <v>69</v>
      </c>
      <c r="C76" s="90" t="s">
        <v>593</v>
      </c>
      <c r="D76" s="67" t="s">
        <v>594</v>
      </c>
      <c r="E76" s="91" t="s">
        <v>595</v>
      </c>
      <c r="F76" s="68">
        <v>4</v>
      </c>
      <c r="G76" s="69">
        <v>4</v>
      </c>
      <c r="H76" s="54"/>
      <c r="I76" s="54"/>
      <c r="J76" s="54"/>
      <c r="K76" s="55">
        <f t="shared" si="10"/>
        <v>-4</v>
      </c>
      <c r="L76" s="56">
        <f>'[1]December 2024'!Q76</f>
        <v>0</v>
      </c>
      <c r="M76" s="56"/>
      <c r="N76" s="56"/>
      <c r="O76" s="56"/>
      <c r="P76" s="56"/>
      <c r="Q76" s="56">
        <f t="shared" si="7"/>
        <v>0</v>
      </c>
      <c r="R76" s="56"/>
      <c r="S76" s="56">
        <f t="shared" si="8"/>
        <v>0</v>
      </c>
      <c r="T76" s="57"/>
    </row>
    <row r="77" spans="1:21" ht="20" customHeight="1">
      <c r="A77" s="58">
        <f t="shared" si="9"/>
        <v>-2</v>
      </c>
      <c r="B77" s="59">
        <v>70</v>
      </c>
      <c r="C77" s="70" t="s">
        <v>357</v>
      </c>
      <c r="D77" s="71" t="s">
        <v>596</v>
      </c>
      <c r="E77" s="71" t="s">
        <v>147</v>
      </c>
      <c r="F77" s="73">
        <v>8</v>
      </c>
      <c r="G77" s="74">
        <v>1</v>
      </c>
      <c r="H77" s="63">
        <v>2</v>
      </c>
      <c r="I77" s="63">
        <v>2</v>
      </c>
      <c r="J77" s="63">
        <v>3</v>
      </c>
      <c r="K77" s="64">
        <f t="shared" si="10"/>
        <v>-2</v>
      </c>
      <c r="L77" s="65">
        <f>'[1]December 2024'!Q77</f>
        <v>6</v>
      </c>
      <c r="M77" s="65"/>
      <c r="N77" s="65"/>
      <c r="O77" s="65"/>
      <c r="P77" s="65"/>
      <c r="Q77" s="65">
        <f t="shared" si="7"/>
        <v>6</v>
      </c>
      <c r="R77" s="65"/>
      <c r="S77" s="65">
        <f t="shared" si="8"/>
        <v>6</v>
      </c>
      <c r="T77" s="66" t="s">
        <v>182</v>
      </c>
    </row>
    <row r="78" spans="1:21" ht="20" customHeight="1">
      <c r="A78" s="48">
        <f t="shared" si="9"/>
        <v>-8</v>
      </c>
      <c r="B78" s="49">
        <v>71</v>
      </c>
      <c r="C78" s="50" t="s">
        <v>597</v>
      </c>
      <c r="D78" s="51" t="s">
        <v>598</v>
      </c>
      <c r="E78" s="51" t="s">
        <v>599</v>
      </c>
      <c r="F78" s="52">
        <v>16</v>
      </c>
      <c r="G78" s="89">
        <v>4</v>
      </c>
      <c r="H78" s="54">
        <v>3</v>
      </c>
      <c r="I78" s="54">
        <v>4</v>
      </c>
      <c r="J78" s="54">
        <v>1</v>
      </c>
      <c r="K78" s="55">
        <f t="shared" si="10"/>
        <v>-8</v>
      </c>
      <c r="L78" s="56">
        <f>'[1]December 2024'!Q78</f>
        <v>8</v>
      </c>
      <c r="M78" s="56"/>
      <c r="N78" s="56"/>
      <c r="O78" s="56"/>
      <c r="P78" s="56"/>
      <c r="Q78" s="56">
        <f t="shared" si="7"/>
        <v>8</v>
      </c>
      <c r="R78" s="56"/>
      <c r="S78" s="56">
        <f t="shared" si="8"/>
        <v>8</v>
      </c>
      <c r="T78" s="78" t="s">
        <v>600</v>
      </c>
    </row>
    <row r="79" spans="1:21" ht="20" customHeight="1">
      <c r="A79" s="58">
        <f t="shared" si="9"/>
        <v>-1</v>
      </c>
      <c r="B79" s="59">
        <v>72</v>
      </c>
      <c r="C79" s="70" t="s">
        <v>353</v>
      </c>
      <c r="D79" s="71" t="s">
        <v>601</v>
      </c>
      <c r="E79" s="72" t="s">
        <v>602</v>
      </c>
      <c r="F79" s="73">
        <v>6</v>
      </c>
      <c r="G79" s="74">
        <v>1</v>
      </c>
      <c r="H79" s="63">
        <v>1</v>
      </c>
      <c r="I79" s="63">
        <v>4</v>
      </c>
      <c r="J79" s="63"/>
      <c r="K79" s="64">
        <f t="shared" si="10"/>
        <v>-1</v>
      </c>
      <c r="L79" s="65">
        <f>'[1]December 2024'!Q79</f>
        <v>5</v>
      </c>
      <c r="M79" s="65"/>
      <c r="N79" s="65"/>
      <c r="O79" s="65"/>
      <c r="P79" s="65"/>
      <c r="Q79" s="65">
        <f t="shared" si="7"/>
        <v>5</v>
      </c>
      <c r="R79" s="65"/>
      <c r="S79" s="65">
        <f t="shared" si="8"/>
        <v>5</v>
      </c>
      <c r="T79" s="66"/>
    </row>
    <row r="80" spans="1:21" ht="20" customHeight="1">
      <c r="A80" s="48">
        <f t="shared" si="9"/>
        <v>-3</v>
      </c>
      <c r="B80" s="49">
        <v>73</v>
      </c>
      <c r="C80" s="50" t="s">
        <v>350</v>
      </c>
      <c r="D80" s="51" t="s">
        <v>603</v>
      </c>
      <c r="E80" s="82" t="s">
        <v>125</v>
      </c>
      <c r="F80" s="52">
        <v>4</v>
      </c>
      <c r="G80" s="69">
        <v>2</v>
      </c>
      <c r="H80" s="54">
        <v>1</v>
      </c>
      <c r="I80" s="54" t="s">
        <v>182</v>
      </c>
      <c r="J80" s="54"/>
      <c r="K80" s="55">
        <f t="shared" si="10"/>
        <v>-3</v>
      </c>
      <c r="L80" s="56">
        <f>'[1]December 2024'!Q80</f>
        <v>2</v>
      </c>
      <c r="M80" s="56"/>
      <c r="N80" s="56"/>
      <c r="O80" s="56"/>
      <c r="P80" s="56"/>
      <c r="Q80" s="56">
        <f t="shared" si="7"/>
        <v>2</v>
      </c>
      <c r="R80" s="56">
        <v>1</v>
      </c>
      <c r="S80" s="56">
        <f>Q80-R80</f>
        <v>1</v>
      </c>
      <c r="T80" s="57" t="s">
        <v>604</v>
      </c>
    </row>
    <row r="81" spans="1:20" ht="20" customHeight="1">
      <c r="A81" s="58"/>
      <c r="B81" s="59">
        <v>74</v>
      </c>
      <c r="C81" s="70" t="s">
        <v>346</v>
      </c>
      <c r="D81" s="71" t="s">
        <v>605</v>
      </c>
      <c r="E81" s="71" t="s">
        <v>121</v>
      </c>
      <c r="F81" s="73">
        <v>17</v>
      </c>
      <c r="G81" s="74">
        <v>4</v>
      </c>
      <c r="H81" s="63">
        <v>6</v>
      </c>
      <c r="I81" s="63">
        <v>7</v>
      </c>
      <c r="J81" s="63">
        <v>4</v>
      </c>
      <c r="K81" s="64">
        <f t="shared" si="10"/>
        <v>0</v>
      </c>
      <c r="L81" s="65">
        <f>'[1]December 2024'!Q81</f>
        <v>17</v>
      </c>
      <c r="M81" s="65"/>
      <c r="N81" s="65"/>
      <c r="O81" s="65"/>
      <c r="P81" s="65"/>
      <c r="Q81" s="65">
        <f t="shared" si="7"/>
        <v>17</v>
      </c>
      <c r="R81" s="65"/>
      <c r="S81" s="65">
        <f>L81</f>
        <v>17</v>
      </c>
      <c r="T81" s="66"/>
    </row>
    <row r="82" spans="1:20" ht="20" customHeight="1">
      <c r="A82" s="48"/>
      <c r="B82" s="49">
        <v>75</v>
      </c>
      <c r="C82" s="50" t="s">
        <v>347</v>
      </c>
      <c r="D82" s="51" t="s">
        <v>606</v>
      </c>
      <c r="E82" s="51" t="s">
        <v>124</v>
      </c>
      <c r="F82" s="52">
        <v>17</v>
      </c>
      <c r="G82" s="69">
        <v>2</v>
      </c>
      <c r="H82" s="54">
        <v>10</v>
      </c>
      <c r="I82" s="54">
        <v>6</v>
      </c>
      <c r="J82" s="54">
        <v>5</v>
      </c>
      <c r="K82" s="55">
        <f t="shared" si="10"/>
        <v>4</v>
      </c>
      <c r="L82" s="56">
        <f>'[1]December 2024'!Q82</f>
        <v>20</v>
      </c>
      <c r="M82" s="56">
        <v>1</v>
      </c>
      <c r="N82" s="56"/>
      <c r="O82" s="56"/>
      <c r="P82" s="56"/>
      <c r="Q82" s="56">
        <f>L82+M82</f>
        <v>21</v>
      </c>
      <c r="R82" s="56"/>
      <c r="S82" s="56">
        <f>Q82</f>
        <v>21</v>
      </c>
      <c r="T82" s="57" t="s">
        <v>607</v>
      </c>
    </row>
    <row r="83" spans="1:20" ht="20" customHeight="1">
      <c r="A83" s="58"/>
      <c r="B83" s="59">
        <v>76</v>
      </c>
      <c r="C83" s="60" t="s">
        <v>348</v>
      </c>
      <c r="D83" s="61" t="s">
        <v>608</v>
      </c>
      <c r="E83" s="61" t="s">
        <v>206</v>
      </c>
      <c r="F83" s="59">
        <v>10</v>
      </c>
      <c r="G83" s="74">
        <v>2</v>
      </c>
      <c r="H83" s="63">
        <v>3</v>
      </c>
      <c r="I83" s="63">
        <v>6</v>
      </c>
      <c r="J83" s="63"/>
      <c r="K83" s="64">
        <f t="shared" si="10"/>
        <v>5</v>
      </c>
      <c r="L83" s="65">
        <f>'[1]December 2024'!Q83</f>
        <v>15</v>
      </c>
      <c r="M83" s="65"/>
      <c r="N83" s="65"/>
      <c r="O83" s="65"/>
      <c r="P83" s="65"/>
      <c r="Q83" s="65">
        <f t="shared" ref="Q83:Q109" si="11">L83</f>
        <v>15</v>
      </c>
      <c r="R83" s="65"/>
      <c r="S83" s="65">
        <f t="shared" ref="S83:S106" si="12">L83</f>
        <v>15</v>
      </c>
      <c r="T83" s="66" t="s">
        <v>609</v>
      </c>
    </row>
    <row r="84" spans="1:20" ht="20" customHeight="1">
      <c r="A84" s="48">
        <f>K84</f>
        <v>-2</v>
      </c>
      <c r="B84" s="49">
        <v>77</v>
      </c>
      <c r="C84" s="50" t="s">
        <v>352</v>
      </c>
      <c r="D84" s="51" t="s">
        <v>610</v>
      </c>
      <c r="E84" s="51" t="s">
        <v>131</v>
      </c>
      <c r="F84" s="52">
        <v>4</v>
      </c>
      <c r="G84" s="69">
        <v>1</v>
      </c>
      <c r="H84" s="54">
        <v>1</v>
      </c>
      <c r="I84" s="54">
        <v>2</v>
      </c>
      <c r="J84" s="54"/>
      <c r="K84" s="55">
        <f t="shared" si="10"/>
        <v>-2</v>
      </c>
      <c r="L84" s="56">
        <f>'[1]December 2024'!Q84</f>
        <v>2</v>
      </c>
      <c r="M84" s="56"/>
      <c r="N84" s="56"/>
      <c r="O84" s="56"/>
      <c r="P84" s="56"/>
      <c r="Q84" s="56">
        <f t="shared" si="11"/>
        <v>2</v>
      </c>
      <c r="R84" s="56"/>
      <c r="S84" s="56">
        <f t="shared" si="12"/>
        <v>2</v>
      </c>
      <c r="T84" s="57" t="s">
        <v>182</v>
      </c>
    </row>
    <row r="85" spans="1:20" ht="20" customHeight="1">
      <c r="A85" s="58">
        <f>K85</f>
        <v>-3</v>
      </c>
      <c r="B85" s="59">
        <v>78</v>
      </c>
      <c r="C85" s="70" t="s">
        <v>322</v>
      </c>
      <c r="D85" s="71" t="s">
        <v>611</v>
      </c>
      <c r="E85" s="71" t="s">
        <v>612</v>
      </c>
      <c r="F85" s="73">
        <v>6</v>
      </c>
      <c r="G85" s="74">
        <v>2</v>
      </c>
      <c r="H85" s="63">
        <v>1</v>
      </c>
      <c r="I85" s="63">
        <v>2</v>
      </c>
      <c r="J85" s="63"/>
      <c r="K85" s="64">
        <f t="shared" si="10"/>
        <v>-3</v>
      </c>
      <c r="L85" s="65">
        <f>'[1]December 2024'!Q85</f>
        <v>3</v>
      </c>
      <c r="M85" s="65"/>
      <c r="N85" s="65"/>
      <c r="O85" s="65"/>
      <c r="P85" s="65"/>
      <c r="Q85" s="65">
        <f t="shared" si="11"/>
        <v>3</v>
      </c>
      <c r="R85" s="65"/>
      <c r="S85" s="65">
        <f t="shared" si="12"/>
        <v>3</v>
      </c>
      <c r="T85" s="78" t="s">
        <v>613</v>
      </c>
    </row>
    <row r="86" spans="1:20" ht="20" customHeight="1">
      <c r="A86" s="48">
        <f>K86</f>
        <v>-3</v>
      </c>
      <c r="B86" s="49">
        <v>79</v>
      </c>
      <c r="C86" s="50" t="s">
        <v>614</v>
      </c>
      <c r="D86" s="51" t="s">
        <v>615</v>
      </c>
      <c r="E86" s="51" t="s">
        <v>616</v>
      </c>
      <c r="F86" s="52">
        <v>4</v>
      </c>
      <c r="G86" s="69">
        <v>1</v>
      </c>
      <c r="H86" s="54">
        <v>1</v>
      </c>
      <c r="I86" s="54"/>
      <c r="J86" s="54"/>
      <c r="K86" s="55">
        <f t="shared" si="10"/>
        <v>-3</v>
      </c>
      <c r="L86" s="56">
        <f>'[1]December 2024'!Q86</f>
        <v>1</v>
      </c>
      <c r="M86" s="56"/>
      <c r="N86" s="56"/>
      <c r="O86" s="56"/>
      <c r="P86" s="56"/>
      <c r="Q86" s="56">
        <f t="shared" si="11"/>
        <v>1</v>
      </c>
      <c r="R86" s="56"/>
      <c r="S86" s="56">
        <f t="shared" si="12"/>
        <v>1</v>
      </c>
      <c r="T86" s="57"/>
    </row>
    <row r="87" spans="1:20" ht="20" customHeight="1">
      <c r="A87" s="58"/>
      <c r="B87" s="59">
        <v>80</v>
      </c>
      <c r="C87" s="70" t="s">
        <v>617</v>
      </c>
      <c r="D87" s="71" t="s">
        <v>618</v>
      </c>
      <c r="E87" s="72" t="s">
        <v>619</v>
      </c>
      <c r="F87" s="73">
        <v>10</v>
      </c>
      <c r="G87" s="74">
        <v>4</v>
      </c>
      <c r="H87" s="63">
        <v>5</v>
      </c>
      <c r="I87" s="63">
        <v>5</v>
      </c>
      <c r="J87" s="63"/>
      <c r="K87" s="64">
        <f t="shared" si="10"/>
        <v>0</v>
      </c>
      <c r="L87" s="65">
        <f>'[1]December 2024'!Q87</f>
        <v>10</v>
      </c>
      <c r="M87" s="65"/>
      <c r="N87" s="65"/>
      <c r="O87" s="65"/>
      <c r="P87" s="65"/>
      <c r="Q87" s="65">
        <f t="shared" si="11"/>
        <v>10</v>
      </c>
      <c r="R87" s="65"/>
      <c r="S87" s="65">
        <f t="shared" si="12"/>
        <v>10</v>
      </c>
      <c r="T87" s="66"/>
    </row>
    <row r="88" spans="1:20" s="92" customFormat="1" ht="20" customHeight="1">
      <c r="A88" s="48">
        <f>K88</f>
        <v>-9</v>
      </c>
      <c r="B88" s="49">
        <v>81</v>
      </c>
      <c r="C88" s="50" t="s">
        <v>620</v>
      </c>
      <c r="D88" s="51" t="s">
        <v>621</v>
      </c>
      <c r="E88" s="82" t="s">
        <v>622</v>
      </c>
      <c r="F88" s="52">
        <v>10</v>
      </c>
      <c r="G88" s="69">
        <v>2</v>
      </c>
      <c r="H88" s="54" t="s">
        <v>182</v>
      </c>
      <c r="I88" s="54">
        <v>1</v>
      </c>
      <c r="J88" s="54"/>
      <c r="K88" s="55">
        <f t="shared" si="10"/>
        <v>-9</v>
      </c>
      <c r="L88" s="56">
        <f>'[1]December 2024'!Q88</f>
        <v>1</v>
      </c>
      <c r="M88" s="56"/>
      <c r="N88" s="56"/>
      <c r="O88" s="56"/>
      <c r="P88" s="56"/>
      <c r="Q88" s="56">
        <f t="shared" si="11"/>
        <v>1</v>
      </c>
      <c r="R88" s="56"/>
      <c r="S88" s="56">
        <f t="shared" si="12"/>
        <v>1</v>
      </c>
      <c r="T88" s="57"/>
    </row>
    <row r="89" spans="1:20" ht="20" customHeight="1">
      <c r="A89" s="58">
        <f>K89</f>
        <v>-1</v>
      </c>
      <c r="B89" s="59">
        <v>82</v>
      </c>
      <c r="C89" s="70" t="s">
        <v>623</v>
      </c>
      <c r="D89" s="71" t="s">
        <v>624</v>
      </c>
      <c r="E89" s="71" t="s">
        <v>625</v>
      </c>
      <c r="F89" s="73">
        <v>10</v>
      </c>
      <c r="G89" s="74">
        <v>4</v>
      </c>
      <c r="H89" s="63">
        <v>5</v>
      </c>
      <c r="I89" s="63">
        <v>4</v>
      </c>
      <c r="J89" s="63"/>
      <c r="K89" s="64">
        <f t="shared" si="10"/>
        <v>-1</v>
      </c>
      <c r="L89" s="65">
        <f>'[1]December 2024'!Q89</f>
        <v>9</v>
      </c>
      <c r="M89" s="65"/>
      <c r="N89" s="65"/>
      <c r="O89" s="65"/>
      <c r="P89" s="65"/>
      <c r="Q89" s="65">
        <f t="shared" si="11"/>
        <v>9</v>
      </c>
      <c r="R89" s="65"/>
      <c r="S89" s="65">
        <f t="shared" si="12"/>
        <v>9</v>
      </c>
      <c r="T89" s="66" t="s">
        <v>182</v>
      </c>
    </row>
    <row r="90" spans="1:20" ht="20" customHeight="1">
      <c r="A90" s="48">
        <f>K90</f>
        <v>-2</v>
      </c>
      <c r="B90" s="49">
        <v>83</v>
      </c>
      <c r="C90" s="50" t="s">
        <v>626</v>
      </c>
      <c r="D90" s="51" t="s">
        <v>627</v>
      </c>
      <c r="E90" s="51" t="s">
        <v>628</v>
      </c>
      <c r="F90" s="52">
        <v>26</v>
      </c>
      <c r="G90" s="69">
        <v>4</v>
      </c>
      <c r="H90" s="412" t="s">
        <v>629</v>
      </c>
      <c r="I90" s="413"/>
      <c r="J90" s="414"/>
      <c r="K90" s="55">
        <f t="shared" si="10"/>
        <v>-2</v>
      </c>
      <c r="L90" s="56">
        <f>'[1]December 2024'!Q90</f>
        <v>24</v>
      </c>
      <c r="M90" s="56"/>
      <c r="N90" s="56"/>
      <c r="O90" s="56"/>
      <c r="P90" s="56"/>
      <c r="Q90" s="56">
        <f t="shared" si="11"/>
        <v>24</v>
      </c>
      <c r="R90" s="56"/>
      <c r="S90" s="56">
        <f t="shared" si="12"/>
        <v>24</v>
      </c>
      <c r="T90" s="57" t="s">
        <v>182</v>
      </c>
    </row>
    <row r="91" spans="1:20" ht="20" customHeight="1">
      <c r="A91" s="58"/>
      <c r="B91" s="59">
        <v>84</v>
      </c>
      <c r="C91" s="70" t="s">
        <v>630</v>
      </c>
      <c r="D91" s="71" t="s">
        <v>631</v>
      </c>
      <c r="E91" s="71" t="s">
        <v>632</v>
      </c>
      <c r="F91" s="73">
        <v>50</v>
      </c>
      <c r="G91" s="74">
        <v>4</v>
      </c>
      <c r="H91" s="63"/>
      <c r="I91" s="63"/>
      <c r="J91" s="63"/>
      <c r="K91" s="64">
        <f t="shared" si="10"/>
        <v>0</v>
      </c>
      <c r="L91" s="65">
        <f>'[1]December 2024'!Q91</f>
        <v>50</v>
      </c>
      <c r="M91" s="65"/>
      <c r="N91" s="65"/>
      <c r="O91" s="65"/>
      <c r="P91" s="65"/>
      <c r="Q91" s="65">
        <f t="shared" si="11"/>
        <v>50</v>
      </c>
      <c r="R91" s="65"/>
      <c r="S91" s="65">
        <f t="shared" si="12"/>
        <v>50</v>
      </c>
      <c r="T91" s="66"/>
    </row>
    <row r="92" spans="1:20" ht="20" customHeight="1">
      <c r="A92" s="48">
        <f>K92</f>
        <v>-3</v>
      </c>
      <c r="B92" s="49">
        <v>85</v>
      </c>
      <c r="C92" s="50" t="s">
        <v>361</v>
      </c>
      <c r="D92" s="51" t="s">
        <v>633</v>
      </c>
      <c r="E92" s="51" t="s">
        <v>161</v>
      </c>
      <c r="F92" s="52">
        <v>6</v>
      </c>
      <c r="G92" s="69">
        <v>4</v>
      </c>
      <c r="H92" s="54">
        <v>1</v>
      </c>
      <c r="I92" s="54">
        <v>2</v>
      </c>
      <c r="J92" s="54"/>
      <c r="K92" s="55">
        <f t="shared" si="10"/>
        <v>-3</v>
      </c>
      <c r="L92" s="56">
        <f>'[1]December 2024'!Q92</f>
        <v>3</v>
      </c>
      <c r="M92" s="56"/>
      <c r="N92" s="56"/>
      <c r="O92" s="56"/>
      <c r="P92" s="56"/>
      <c r="Q92" s="56">
        <f t="shared" si="11"/>
        <v>3</v>
      </c>
      <c r="R92" s="56"/>
      <c r="S92" s="56">
        <f t="shared" si="12"/>
        <v>3</v>
      </c>
      <c r="T92" s="78" t="s">
        <v>634</v>
      </c>
    </row>
    <row r="93" spans="1:20" ht="20" customHeight="1">
      <c r="A93" s="58">
        <f>K93</f>
        <v>-10</v>
      </c>
      <c r="B93" s="59">
        <v>86</v>
      </c>
      <c r="C93" s="60" t="s">
        <v>635</v>
      </c>
      <c r="D93" s="61" t="s">
        <v>636</v>
      </c>
      <c r="E93" s="79" t="s">
        <v>637</v>
      </c>
      <c r="F93" s="59">
        <v>10</v>
      </c>
      <c r="G93" s="74">
        <v>4</v>
      </c>
      <c r="H93" s="63"/>
      <c r="I93" s="63"/>
      <c r="J93" s="63"/>
      <c r="K93" s="64">
        <f t="shared" si="10"/>
        <v>-10</v>
      </c>
      <c r="L93" s="65">
        <f>'[1]December 2024'!Q93</f>
        <v>0</v>
      </c>
      <c r="M93" s="65"/>
      <c r="N93" s="65"/>
      <c r="O93" s="65"/>
      <c r="P93" s="65"/>
      <c r="Q93" s="65">
        <f t="shared" si="11"/>
        <v>0</v>
      </c>
      <c r="R93" s="65"/>
      <c r="S93" s="65">
        <f t="shared" si="12"/>
        <v>0</v>
      </c>
      <c r="T93" s="66"/>
    </row>
    <row r="94" spans="1:20" ht="20" customHeight="1">
      <c r="A94" s="48"/>
      <c r="B94" s="49">
        <v>87</v>
      </c>
      <c r="C94" s="50" t="s">
        <v>296</v>
      </c>
      <c r="D94" s="51" t="s">
        <v>638</v>
      </c>
      <c r="E94" s="51" t="s">
        <v>262</v>
      </c>
      <c r="F94" s="52">
        <v>10</v>
      </c>
      <c r="G94" s="89">
        <v>4</v>
      </c>
      <c r="H94" s="54"/>
      <c r="I94" s="54"/>
      <c r="J94" s="54"/>
      <c r="K94" s="55">
        <f t="shared" si="10"/>
        <v>0</v>
      </c>
      <c r="L94" s="56">
        <f>'[1]December 2024'!Q94</f>
        <v>10</v>
      </c>
      <c r="M94" s="56"/>
      <c r="N94" s="56"/>
      <c r="O94" s="56"/>
      <c r="P94" s="56"/>
      <c r="Q94" s="56">
        <f t="shared" si="11"/>
        <v>10</v>
      </c>
      <c r="R94" s="56"/>
      <c r="S94" s="56">
        <f t="shared" si="12"/>
        <v>10</v>
      </c>
      <c r="T94" s="57"/>
    </row>
    <row r="95" spans="1:20" ht="20" customHeight="1">
      <c r="A95" s="58">
        <f>K95</f>
        <v>-10</v>
      </c>
      <c r="B95" s="59">
        <v>88</v>
      </c>
      <c r="C95" s="70" t="s">
        <v>639</v>
      </c>
      <c r="D95" s="71" t="s">
        <v>640</v>
      </c>
      <c r="E95" s="72" t="s">
        <v>641</v>
      </c>
      <c r="F95" s="73">
        <v>10</v>
      </c>
      <c r="G95" s="74">
        <v>4</v>
      </c>
      <c r="H95" s="63" t="s">
        <v>182</v>
      </c>
      <c r="I95" s="63" t="s">
        <v>182</v>
      </c>
      <c r="J95" s="63"/>
      <c r="K95" s="64">
        <f t="shared" si="10"/>
        <v>-10</v>
      </c>
      <c r="L95" s="65">
        <f>'[1]December 2024'!Q95</f>
        <v>0</v>
      </c>
      <c r="M95" s="65"/>
      <c r="N95" s="65"/>
      <c r="O95" s="65"/>
      <c r="P95" s="65"/>
      <c r="Q95" s="65">
        <f t="shared" si="11"/>
        <v>0</v>
      </c>
      <c r="R95" s="65"/>
      <c r="S95" s="65">
        <f t="shared" si="12"/>
        <v>0</v>
      </c>
      <c r="T95" s="66"/>
    </row>
    <row r="96" spans="1:20" ht="20" customHeight="1">
      <c r="A96" s="48">
        <f>K96</f>
        <v>-1</v>
      </c>
      <c r="B96" s="49">
        <v>89</v>
      </c>
      <c r="C96" s="50" t="s">
        <v>394</v>
      </c>
      <c r="D96" s="51" t="s">
        <v>642</v>
      </c>
      <c r="E96" s="88" t="s">
        <v>643</v>
      </c>
      <c r="F96" s="52">
        <v>10</v>
      </c>
      <c r="G96" s="69">
        <v>4</v>
      </c>
      <c r="H96" s="54">
        <v>5</v>
      </c>
      <c r="I96" s="54">
        <v>5</v>
      </c>
      <c r="J96" s="54"/>
      <c r="K96" s="55">
        <f t="shared" si="10"/>
        <v>-1</v>
      </c>
      <c r="L96" s="56">
        <f>'[1]December 2024'!Q96</f>
        <v>9</v>
      </c>
      <c r="M96" s="56"/>
      <c r="N96" s="56"/>
      <c r="O96" s="56"/>
      <c r="P96" s="56"/>
      <c r="Q96" s="56">
        <f t="shared" si="11"/>
        <v>9</v>
      </c>
      <c r="R96" s="56"/>
      <c r="S96" s="56">
        <f t="shared" si="12"/>
        <v>9</v>
      </c>
      <c r="T96" s="57"/>
    </row>
    <row r="97" spans="1:20" ht="20" customHeight="1">
      <c r="A97" s="58">
        <f>K97</f>
        <v>-2</v>
      </c>
      <c r="B97" s="59">
        <v>90</v>
      </c>
      <c r="C97" s="70" t="s">
        <v>286</v>
      </c>
      <c r="D97" s="71" t="s">
        <v>644</v>
      </c>
      <c r="E97" s="71" t="s">
        <v>284</v>
      </c>
      <c r="F97" s="73">
        <v>4</v>
      </c>
      <c r="G97" s="62">
        <v>4</v>
      </c>
      <c r="H97" s="63">
        <v>1</v>
      </c>
      <c r="I97" s="63">
        <v>1</v>
      </c>
      <c r="J97" s="63"/>
      <c r="K97" s="64">
        <f t="shared" si="10"/>
        <v>-2</v>
      </c>
      <c r="L97" s="65">
        <f>'[1]December 2024'!Q97</f>
        <v>2</v>
      </c>
      <c r="M97" s="65"/>
      <c r="N97" s="65"/>
      <c r="O97" s="65"/>
      <c r="P97" s="65"/>
      <c r="Q97" s="65">
        <f t="shared" si="11"/>
        <v>2</v>
      </c>
      <c r="R97" s="65"/>
      <c r="S97" s="65">
        <f t="shared" si="12"/>
        <v>2</v>
      </c>
      <c r="T97" s="66"/>
    </row>
    <row r="98" spans="1:20" ht="20" customHeight="1">
      <c r="A98" s="48">
        <f>K98</f>
        <v>-10</v>
      </c>
      <c r="B98" s="49">
        <v>91</v>
      </c>
      <c r="C98" s="50" t="s">
        <v>645</v>
      </c>
      <c r="D98" s="51" t="s">
        <v>646</v>
      </c>
      <c r="E98" s="51" t="s">
        <v>647</v>
      </c>
      <c r="F98" s="52">
        <v>10</v>
      </c>
      <c r="G98" s="89">
        <v>4</v>
      </c>
      <c r="H98" s="54" t="s">
        <v>182</v>
      </c>
      <c r="I98" s="54" t="s">
        <v>182</v>
      </c>
      <c r="J98" s="54"/>
      <c r="K98" s="55">
        <f t="shared" si="10"/>
        <v>-10</v>
      </c>
      <c r="L98" s="56">
        <f>'[1]December 2024'!Q98</f>
        <v>0</v>
      </c>
      <c r="M98" s="56"/>
      <c r="N98" s="56"/>
      <c r="O98" s="56"/>
      <c r="P98" s="56"/>
      <c r="Q98" s="56">
        <f t="shared" si="11"/>
        <v>0</v>
      </c>
      <c r="R98" s="56"/>
      <c r="S98" s="56">
        <f t="shared" si="12"/>
        <v>0</v>
      </c>
      <c r="T98" s="57"/>
    </row>
    <row r="99" spans="1:20" ht="20" customHeight="1">
      <c r="A99" s="58"/>
      <c r="B99" s="59">
        <v>92</v>
      </c>
      <c r="C99" s="70" t="s">
        <v>648</v>
      </c>
      <c r="D99" s="71" t="s">
        <v>649</v>
      </c>
      <c r="E99" s="87" t="s">
        <v>650</v>
      </c>
      <c r="F99" s="73">
        <v>6</v>
      </c>
      <c r="G99" s="74">
        <v>4</v>
      </c>
      <c r="H99" s="63">
        <v>4</v>
      </c>
      <c r="I99" s="63">
        <v>7</v>
      </c>
      <c r="J99" s="63">
        <v>8</v>
      </c>
      <c r="K99" s="64">
        <f t="shared" si="10"/>
        <v>14</v>
      </c>
      <c r="L99" s="65">
        <f>'[1]December 2024'!Q99</f>
        <v>20</v>
      </c>
      <c r="M99" s="65"/>
      <c r="N99" s="65" t="s">
        <v>182</v>
      </c>
      <c r="O99" s="65"/>
      <c r="P99" s="65"/>
      <c r="Q99" s="65">
        <f t="shared" si="11"/>
        <v>20</v>
      </c>
      <c r="R99" s="65"/>
      <c r="S99" s="65">
        <f t="shared" si="12"/>
        <v>20</v>
      </c>
      <c r="T99" s="66" t="s">
        <v>182</v>
      </c>
    </row>
    <row r="100" spans="1:20" ht="20" customHeight="1">
      <c r="A100" s="48"/>
      <c r="B100" s="49">
        <v>93</v>
      </c>
      <c r="C100" s="50" t="s">
        <v>651</v>
      </c>
      <c r="D100" s="51" t="s">
        <v>652</v>
      </c>
      <c r="E100" s="51" t="s">
        <v>653</v>
      </c>
      <c r="F100" s="52">
        <v>4</v>
      </c>
      <c r="G100" s="69">
        <v>4</v>
      </c>
      <c r="H100" s="54">
        <v>2</v>
      </c>
      <c r="I100" s="54">
        <v>2</v>
      </c>
      <c r="J100" s="54"/>
      <c r="K100" s="55">
        <f t="shared" si="10"/>
        <v>0</v>
      </c>
      <c r="L100" s="56">
        <f>'[1]December 2024'!Q100</f>
        <v>4</v>
      </c>
      <c r="M100" s="56"/>
      <c r="N100" s="56"/>
      <c r="O100" s="56"/>
      <c r="P100" s="56"/>
      <c r="Q100" s="56">
        <f t="shared" si="11"/>
        <v>4</v>
      </c>
      <c r="R100" s="56"/>
      <c r="S100" s="56">
        <f t="shared" si="12"/>
        <v>4</v>
      </c>
      <c r="T100" s="57"/>
    </row>
    <row r="101" spans="1:20" ht="20" customHeight="1">
      <c r="A101" s="58">
        <f t="shared" ref="A101:A106" si="13">K101</f>
        <v>-1</v>
      </c>
      <c r="B101" s="59">
        <v>94</v>
      </c>
      <c r="C101" s="70" t="s">
        <v>654</v>
      </c>
      <c r="D101" s="71" t="s">
        <v>655</v>
      </c>
      <c r="E101" s="71" t="s">
        <v>656</v>
      </c>
      <c r="F101" s="73">
        <v>2</v>
      </c>
      <c r="G101" s="62">
        <v>2</v>
      </c>
      <c r="H101" s="63">
        <v>1</v>
      </c>
      <c r="I101" s="63"/>
      <c r="J101" s="63"/>
      <c r="K101" s="64">
        <f t="shared" si="10"/>
        <v>-1</v>
      </c>
      <c r="L101" s="65">
        <f>'[1]December 2024'!Q101</f>
        <v>1</v>
      </c>
      <c r="M101" s="65"/>
      <c r="N101" s="65"/>
      <c r="O101" s="65"/>
      <c r="P101" s="65"/>
      <c r="Q101" s="65">
        <f t="shared" si="11"/>
        <v>1</v>
      </c>
      <c r="R101" s="65"/>
      <c r="S101" s="65">
        <f t="shared" si="12"/>
        <v>1</v>
      </c>
      <c r="T101" s="66"/>
    </row>
    <row r="102" spans="1:20" ht="20" customHeight="1">
      <c r="A102" s="48">
        <f t="shared" si="13"/>
        <v>-3</v>
      </c>
      <c r="B102" s="49">
        <v>95</v>
      </c>
      <c r="C102" s="50" t="s">
        <v>657</v>
      </c>
      <c r="D102" s="51" t="s">
        <v>658</v>
      </c>
      <c r="E102" s="93" t="s">
        <v>258</v>
      </c>
      <c r="F102" s="52">
        <v>4</v>
      </c>
      <c r="G102" s="69">
        <v>4</v>
      </c>
      <c r="H102" s="54">
        <v>1</v>
      </c>
      <c r="I102" s="54" t="s">
        <v>182</v>
      </c>
      <c r="J102" s="54"/>
      <c r="K102" s="55">
        <f t="shared" si="10"/>
        <v>-3</v>
      </c>
      <c r="L102" s="56">
        <f>'[1]December 2024'!Q102</f>
        <v>1</v>
      </c>
      <c r="M102" s="56"/>
      <c r="N102" s="56"/>
      <c r="O102" s="56"/>
      <c r="P102" s="56"/>
      <c r="Q102" s="56">
        <f t="shared" si="11"/>
        <v>1</v>
      </c>
      <c r="R102" s="56"/>
      <c r="S102" s="56">
        <f t="shared" si="12"/>
        <v>1</v>
      </c>
      <c r="T102" s="57" t="s">
        <v>182</v>
      </c>
    </row>
    <row r="103" spans="1:20" ht="20" customHeight="1">
      <c r="A103" s="58">
        <f t="shared" si="13"/>
        <v>-4</v>
      </c>
      <c r="B103" s="59">
        <v>96</v>
      </c>
      <c r="C103" s="60" t="s">
        <v>659</v>
      </c>
      <c r="D103" s="61" t="s">
        <v>660</v>
      </c>
      <c r="E103" s="61" t="s">
        <v>661</v>
      </c>
      <c r="F103" s="73">
        <v>4</v>
      </c>
      <c r="G103" s="74">
        <v>1</v>
      </c>
      <c r="H103" s="63" t="s">
        <v>182</v>
      </c>
      <c r="I103" s="63" t="s">
        <v>182</v>
      </c>
      <c r="J103" s="63"/>
      <c r="K103" s="64">
        <f t="shared" si="10"/>
        <v>-4</v>
      </c>
      <c r="L103" s="65">
        <f>'[1]December 2024'!Q103</f>
        <v>0</v>
      </c>
      <c r="M103" s="65"/>
      <c r="N103" s="65"/>
      <c r="O103" s="65"/>
      <c r="P103" s="65"/>
      <c r="Q103" s="65">
        <f t="shared" si="11"/>
        <v>0</v>
      </c>
      <c r="R103" s="65"/>
      <c r="S103" s="65">
        <f t="shared" si="12"/>
        <v>0</v>
      </c>
      <c r="T103" s="66"/>
    </row>
    <row r="104" spans="1:20" ht="20" customHeight="1">
      <c r="A104" s="48">
        <f t="shared" si="13"/>
        <v>-1</v>
      </c>
      <c r="B104" s="49">
        <v>97</v>
      </c>
      <c r="C104" s="50" t="s">
        <v>290</v>
      </c>
      <c r="D104" s="51" t="s">
        <v>662</v>
      </c>
      <c r="E104" s="82" t="s">
        <v>42</v>
      </c>
      <c r="F104" s="52">
        <v>3</v>
      </c>
      <c r="G104" s="69">
        <v>2</v>
      </c>
      <c r="H104" s="54">
        <v>1</v>
      </c>
      <c r="I104" s="54">
        <v>2</v>
      </c>
      <c r="J104" s="54"/>
      <c r="K104" s="55">
        <f t="shared" si="10"/>
        <v>-1</v>
      </c>
      <c r="L104" s="56">
        <f>'[1]December 2024'!Q104</f>
        <v>2</v>
      </c>
      <c r="M104" s="56"/>
      <c r="N104" s="56"/>
      <c r="O104" s="56"/>
      <c r="P104" s="56"/>
      <c r="Q104" s="56">
        <f t="shared" si="11"/>
        <v>2</v>
      </c>
      <c r="R104" s="56"/>
      <c r="S104" s="56">
        <f t="shared" si="12"/>
        <v>2</v>
      </c>
      <c r="T104" s="57"/>
    </row>
    <row r="105" spans="1:20" ht="20" customHeight="1">
      <c r="A105" s="58">
        <f t="shared" si="13"/>
        <v>-1</v>
      </c>
      <c r="B105" s="59">
        <v>98</v>
      </c>
      <c r="C105" s="70" t="s">
        <v>292</v>
      </c>
      <c r="D105" s="71" t="s">
        <v>663</v>
      </c>
      <c r="E105" s="71" t="s">
        <v>34</v>
      </c>
      <c r="F105" s="73">
        <v>4</v>
      </c>
      <c r="G105" s="74">
        <v>2</v>
      </c>
      <c r="H105" s="63">
        <v>2</v>
      </c>
      <c r="I105" s="63">
        <v>1</v>
      </c>
      <c r="J105" s="63"/>
      <c r="K105" s="64">
        <f t="shared" si="10"/>
        <v>-1</v>
      </c>
      <c r="L105" s="65">
        <f>'[1]December 2024'!Q105</f>
        <v>3</v>
      </c>
      <c r="M105" s="65"/>
      <c r="N105" s="65"/>
      <c r="O105" s="65"/>
      <c r="P105" s="65"/>
      <c r="Q105" s="65">
        <f t="shared" si="11"/>
        <v>3</v>
      </c>
      <c r="R105" s="65"/>
      <c r="S105" s="65">
        <f t="shared" si="12"/>
        <v>3</v>
      </c>
      <c r="T105" s="66"/>
    </row>
    <row r="106" spans="1:20" ht="20" customHeight="1">
      <c r="A106" s="48">
        <f t="shared" si="13"/>
        <v>-2</v>
      </c>
      <c r="B106" s="49">
        <v>99</v>
      </c>
      <c r="C106" s="50" t="s">
        <v>343</v>
      </c>
      <c r="D106" s="51" t="s">
        <v>664</v>
      </c>
      <c r="E106" s="51" t="s">
        <v>111</v>
      </c>
      <c r="F106" s="52">
        <v>4</v>
      </c>
      <c r="G106" s="69">
        <v>1</v>
      </c>
      <c r="H106" s="54">
        <v>1</v>
      </c>
      <c r="I106" s="54">
        <v>1</v>
      </c>
      <c r="J106" s="54"/>
      <c r="K106" s="55">
        <f t="shared" si="10"/>
        <v>-2</v>
      </c>
      <c r="L106" s="56">
        <f>'[1]December 2024'!Q106</f>
        <v>2</v>
      </c>
      <c r="M106" s="56"/>
      <c r="N106" s="56"/>
      <c r="O106" s="56"/>
      <c r="P106" s="56"/>
      <c r="Q106" s="56">
        <f t="shared" si="11"/>
        <v>2</v>
      </c>
      <c r="R106" s="56"/>
      <c r="S106" s="56">
        <f t="shared" si="12"/>
        <v>2</v>
      </c>
      <c r="T106" s="57"/>
    </row>
    <row r="107" spans="1:20" ht="20" customHeight="1">
      <c r="A107" s="58"/>
      <c r="B107" s="59">
        <v>100</v>
      </c>
      <c r="C107" s="60" t="s">
        <v>248</v>
      </c>
      <c r="D107" s="79" t="s">
        <v>665</v>
      </c>
      <c r="E107" s="61" t="s">
        <v>666</v>
      </c>
      <c r="F107" s="59">
        <v>4</v>
      </c>
      <c r="G107" s="74">
        <v>3</v>
      </c>
      <c r="H107" s="63">
        <v>1</v>
      </c>
      <c r="I107" s="63">
        <v>3</v>
      </c>
      <c r="J107" s="63"/>
      <c r="K107" s="64">
        <f t="shared" si="10"/>
        <v>0</v>
      </c>
      <c r="L107" s="65">
        <f>'[1]December 2024'!Q107</f>
        <v>5</v>
      </c>
      <c r="M107" s="65"/>
      <c r="N107" s="65"/>
      <c r="O107" s="65"/>
      <c r="P107" s="65"/>
      <c r="Q107" s="65">
        <f t="shared" si="11"/>
        <v>5</v>
      </c>
      <c r="R107" s="65">
        <v>1</v>
      </c>
      <c r="S107" s="65">
        <f>Q107-R107</f>
        <v>4</v>
      </c>
      <c r="T107" s="66" t="s">
        <v>667</v>
      </c>
    </row>
    <row r="108" spans="1:20" ht="20" customHeight="1">
      <c r="A108" s="48"/>
      <c r="B108" s="49">
        <v>101</v>
      </c>
      <c r="C108" s="50" t="s">
        <v>281</v>
      </c>
      <c r="D108" s="51" t="s">
        <v>668</v>
      </c>
      <c r="E108" s="51" t="s">
        <v>669</v>
      </c>
      <c r="F108" s="52">
        <v>4</v>
      </c>
      <c r="G108" s="69">
        <v>2</v>
      </c>
      <c r="H108" s="54">
        <v>2</v>
      </c>
      <c r="I108" s="54">
        <v>2</v>
      </c>
      <c r="J108" s="54" t="s">
        <v>182</v>
      </c>
      <c r="K108" s="55">
        <f t="shared" si="10"/>
        <v>0</v>
      </c>
      <c r="L108" s="56">
        <f>'[1]December 2024'!Q108</f>
        <v>4</v>
      </c>
      <c r="M108" s="56"/>
      <c r="N108" s="56"/>
      <c r="O108" s="56"/>
      <c r="P108" s="56"/>
      <c r="Q108" s="56">
        <f t="shared" si="11"/>
        <v>4</v>
      </c>
      <c r="R108" s="56"/>
      <c r="S108" s="56">
        <f>L108</f>
        <v>4</v>
      </c>
      <c r="T108" s="57"/>
    </row>
    <row r="109" spans="1:20" ht="20" customHeight="1">
      <c r="A109" s="58">
        <f>K109</f>
        <v>-2</v>
      </c>
      <c r="B109" s="59">
        <v>102</v>
      </c>
      <c r="C109" s="70" t="s">
        <v>344</v>
      </c>
      <c r="D109" s="71" t="s">
        <v>670</v>
      </c>
      <c r="E109" s="72" t="s">
        <v>671</v>
      </c>
      <c r="F109" s="73">
        <v>18</v>
      </c>
      <c r="G109" s="74">
        <v>1</v>
      </c>
      <c r="H109" s="63">
        <v>6</v>
      </c>
      <c r="I109" s="63">
        <v>6</v>
      </c>
      <c r="J109" s="63">
        <v>2</v>
      </c>
      <c r="K109" s="64">
        <f t="shared" si="10"/>
        <v>-2</v>
      </c>
      <c r="L109" s="65">
        <f>'[1]December 2024'!Q109</f>
        <v>16</v>
      </c>
      <c r="M109" s="65"/>
      <c r="N109" s="65"/>
      <c r="O109" s="65"/>
      <c r="P109" s="65"/>
      <c r="Q109" s="65">
        <f t="shared" si="11"/>
        <v>16</v>
      </c>
      <c r="R109" s="65"/>
      <c r="S109" s="65">
        <f>L109</f>
        <v>16</v>
      </c>
      <c r="T109" s="66"/>
    </row>
    <row r="110" spans="1:20" ht="20" customHeight="1">
      <c r="A110" s="48">
        <f>K110</f>
        <v>-1</v>
      </c>
      <c r="B110" s="49">
        <v>103</v>
      </c>
      <c r="C110" s="50" t="s">
        <v>356</v>
      </c>
      <c r="D110" s="51" t="s">
        <v>672</v>
      </c>
      <c r="E110" s="51" t="s">
        <v>146</v>
      </c>
      <c r="F110" s="52">
        <v>6</v>
      </c>
      <c r="G110" s="69">
        <v>2</v>
      </c>
      <c r="H110" s="54">
        <v>2</v>
      </c>
      <c r="I110" s="54">
        <v>1</v>
      </c>
      <c r="J110" s="54">
        <v>2</v>
      </c>
      <c r="K110" s="55">
        <f t="shared" si="10"/>
        <v>-1</v>
      </c>
      <c r="L110" s="56">
        <f>'[1]December 2024'!Q110</f>
        <v>3</v>
      </c>
      <c r="M110" s="56">
        <v>2</v>
      </c>
      <c r="N110" s="56"/>
      <c r="O110" s="56"/>
      <c r="P110" s="56"/>
      <c r="Q110" s="56">
        <f>L110+M110</f>
        <v>5</v>
      </c>
      <c r="R110" s="56"/>
      <c r="S110" s="56">
        <f>Q110</f>
        <v>5</v>
      </c>
      <c r="T110" s="57" t="s">
        <v>673</v>
      </c>
    </row>
    <row r="111" spans="1:20" ht="20" customHeight="1">
      <c r="A111" s="58">
        <f>K111</f>
        <v>-28</v>
      </c>
      <c r="B111" s="59">
        <v>104</v>
      </c>
      <c r="C111" s="70" t="s">
        <v>293</v>
      </c>
      <c r="D111" s="71" t="s">
        <v>674</v>
      </c>
      <c r="E111" s="83" t="s">
        <v>35</v>
      </c>
      <c r="F111" s="73">
        <v>63</v>
      </c>
      <c r="G111" s="74">
        <v>2</v>
      </c>
      <c r="H111" s="63"/>
      <c r="I111" s="63"/>
      <c r="J111" s="63"/>
      <c r="K111" s="64">
        <f t="shared" si="10"/>
        <v>-28</v>
      </c>
      <c r="L111" s="65">
        <f>'[1]December 2024'!Q111</f>
        <v>36</v>
      </c>
      <c r="M111" s="65"/>
      <c r="N111" s="65"/>
      <c r="O111" s="65"/>
      <c r="P111" s="65"/>
      <c r="Q111" s="65">
        <f>L111</f>
        <v>36</v>
      </c>
      <c r="R111" s="65">
        <v>1</v>
      </c>
      <c r="S111" s="65">
        <f>Q111-R111</f>
        <v>35</v>
      </c>
      <c r="T111" s="66" t="s">
        <v>667</v>
      </c>
    </row>
    <row r="112" spans="1:20" ht="20" customHeight="1">
      <c r="A112" s="48">
        <f>K112</f>
        <v>-9</v>
      </c>
      <c r="B112" s="49">
        <v>105</v>
      </c>
      <c r="C112" s="50" t="s">
        <v>396</v>
      </c>
      <c r="D112" s="51" t="s">
        <v>675</v>
      </c>
      <c r="E112" s="51" t="s">
        <v>20</v>
      </c>
      <c r="F112" s="52">
        <v>27</v>
      </c>
      <c r="G112" s="69">
        <v>2</v>
      </c>
      <c r="H112" s="54"/>
      <c r="I112" s="54"/>
      <c r="J112" s="54"/>
      <c r="K112" s="55">
        <f t="shared" si="10"/>
        <v>-9</v>
      </c>
      <c r="L112" s="56">
        <f>'[1]December 2024'!Q112</f>
        <v>19</v>
      </c>
      <c r="M112" s="56"/>
      <c r="N112" s="56"/>
      <c r="O112" s="56"/>
      <c r="P112" s="56"/>
      <c r="Q112" s="56">
        <f>L112</f>
        <v>19</v>
      </c>
      <c r="R112" s="56">
        <v>1</v>
      </c>
      <c r="S112" s="56">
        <f>Q112-R112</f>
        <v>18</v>
      </c>
      <c r="T112" s="57" t="s">
        <v>676</v>
      </c>
    </row>
    <row r="113" spans="1:20" ht="20" customHeight="1">
      <c r="A113" s="58"/>
      <c r="B113" s="59">
        <v>106</v>
      </c>
      <c r="C113" s="70" t="s">
        <v>398</v>
      </c>
      <c r="D113" s="71" t="s">
        <v>677</v>
      </c>
      <c r="E113" s="71" t="s">
        <v>25</v>
      </c>
      <c r="F113" s="73">
        <v>16</v>
      </c>
      <c r="G113" s="74">
        <v>2</v>
      </c>
      <c r="H113" s="63"/>
      <c r="I113" s="63"/>
      <c r="J113" s="63"/>
      <c r="K113" s="64">
        <f t="shared" si="10"/>
        <v>15</v>
      </c>
      <c r="L113" s="65">
        <f>'[1]December 2024'!Q113</f>
        <v>15</v>
      </c>
      <c r="M113" s="65"/>
      <c r="N113" s="65">
        <v>16</v>
      </c>
      <c r="O113" s="65"/>
      <c r="P113" s="65"/>
      <c r="Q113" s="65">
        <f>L113+N113</f>
        <v>31</v>
      </c>
      <c r="R113" s="65"/>
      <c r="S113" s="65">
        <f>Q113</f>
        <v>31</v>
      </c>
      <c r="T113" s="66" t="s">
        <v>678</v>
      </c>
    </row>
    <row r="114" spans="1:20" ht="20" customHeight="1">
      <c r="A114" s="48"/>
      <c r="B114" s="49">
        <v>107</v>
      </c>
      <c r="C114" s="50" t="s">
        <v>294</v>
      </c>
      <c r="D114" s="51" t="s">
        <v>679</v>
      </c>
      <c r="E114" s="51" t="s">
        <v>37</v>
      </c>
      <c r="F114" s="52">
        <v>105</v>
      </c>
      <c r="G114" s="89">
        <v>4</v>
      </c>
      <c r="H114" s="54"/>
      <c r="I114" s="54"/>
      <c r="J114" s="54"/>
      <c r="K114" s="55">
        <f t="shared" si="10"/>
        <v>2</v>
      </c>
      <c r="L114" s="56">
        <f>'[1]December 2024'!Q114</f>
        <v>107</v>
      </c>
      <c r="M114" s="56"/>
      <c r="N114" s="56"/>
      <c r="O114" s="56"/>
      <c r="P114" s="56"/>
      <c r="Q114" s="56">
        <f t="shared" ref="Q114:Q147" si="14">L114</f>
        <v>107</v>
      </c>
      <c r="R114" s="56"/>
      <c r="S114" s="56">
        <f t="shared" ref="S114:S127" si="15">L114</f>
        <v>107</v>
      </c>
      <c r="T114" s="57" t="s">
        <v>182</v>
      </c>
    </row>
    <row r="115" spans="1:20" ht="20" customHeight="1">
      <c r="A115" s="58"/>
      <c r="B115" s="59">
        <v>108</v>
      </c>
      <c r="C115" s="70" t="s">
        <v>295</v>
      </c>
      <c r="D115" s="71" t="s">
        <v>680</v>
      </c>
      <c r="E115" s="71" t="s">
        <v>38</v>
      </c>
      <c r="F115" s="73">
        <v>63</v>
      </c>
      <c r="G115" s="62">
        <v>4</v>
      </c>
      <c r="H115" s="63"/>
      <c r="I115" s="63"/>
      <c r="J115" s="63"/>
      <c r="K115" s="64">
        <f t="shared" si="10"/>
        <v>0</v>
      </c>
      <c r="L115" s="65">
        <f>'[1]December 2024'!Q115</f>
        <v>63</v>
      </c>
      <c r="M115" s="65"/>
      <c r="N115" s="65"/>
      <c r="O115" s="65"/>
      <c r="P115" s="65"/>
      <c r="Q115" s="65">
        <f t="shared" si="14"/>
        <v>63</v>
      </c>
      <c r="R115" s="65"/>
      <c r="S115" s="65">
        <f t="shared" si="15"/>
        <v>63</v>
      </c>
      <c r="T115" s="66"/>
    </row>
    <row r="116" spans="1:20" ht="20" customHeight="1">
      <c r="A116" s="48">
        <f>K116</f>
        <v>-36</v>
      </c>
      <c r="B116" s="49">
        <v>109</v>
      </c>
      <c r="C116" s="50" t="s">
        <v>397</v>
      </c>
      <c r="D116" s="88" t="s">
        <v>681</v>
      </c>
      <c r="E116" s="88" t="s">
        <v>24</v>
      </c>
      <c r="F116" s="52">
        <v>55</v>
      </c>
      <c r="G116" s="69">
        <v>4</v>
      </c>
      <c r="H116" s="54"/>
      <c r="I116" s="54"/>
      <c r="J116" s="54"/>
      <c r="K116" s="55">
        <f t="shared" si="10"/>
        <v>-36</v>
      </c>
      <c r="L116" s="56">
        <f>'[1]December 2024'!Q116</f>
        <v>19</v>
      </c>
      <c r="M116" s="56"/>
      <c r="N116" s="56"/>
      <c r="O116" s="56"/>
      <c r="P116" s="56"/>
      <c r="Q116" s="56">
        <f t="shared" si="14"/>
        <v>19</v>
      </c>
      <c r="R116" s="56"/>
      <c r="S116" s="56">
        <f t="shared" si="15"/>
        <v>19</v>
      </c>
      <c r="T116" s="57"/>
    </row>
    <row r="117" spans="1:20" ht="20" customHeight="1">
      <c r="A117" s="58"/>
      <c r="B117" s="59">
        <v>110</v>
      </c>
      <c r="C117" s="70" t="s">
        <v>288</v>
      </c>
      <c r="D117" s="71" t="s">
        <v>682</v>
      </c>
      <c r="E117" s="71" t="s">
        <v>19</v>
      </c>
      <c r="F117" s="73">
        <v>6</v>
      </c>
      <c r="G117" s="62">
        <v>2</v>
      </c>
      <c r="H117" s="63">
        <v>3</v>
      </c>
      <c r="I117" s="63">
        <v>5</v>
      </c>
      <c r="J117" s="63"/>
      <c r="K117" s="64">
        <f>S117-F117</f>
        <v>0</v>
      </c>
      <c r="L117" s="65">
        <f>'[1]December 2024'!Q117</f>
        <v>6</v>
      </c>
      <c r="M117" s="65"/>
      <c r="N117" s="65"/>
      <c r="O117" s="65"/>
      <c r="P117" s="65"/>
      <c r="Q117" s="65">
        <f t="shared" si="14"/>
        <v>6</v>
      </c>
      <c r="R117" s="65"/>
      <c r="S117" s="65">
        <f t="shared" si="15"/>
        <v>6</v>
      </c>
      <c r="T117" s="66"/>
    </row>
    <row r="118" spans="1:20" ht="20" customHeight="1">
      <c r="A118" s="48">
        <f>K118</f>
        <v>-1</v>
      </c>
      <c r="B118" s="49">
        <v>111</v>
      </c>
      <c r="C118" s="50" t="s">
        <v>298</v>
      </c>
      <c r="D118" s="51" t="s">
        <v>683</v>
      </c>
      <c r="E118" s="51" t="s">
        <v>41</v>
      </c>
      <c r="F118" s="52">
        <v>7</v>
      </c>
      <c r="G118" s="89">
        <v>2</v>
      </c>
      <c r="H118" s="54">
        <v>3</v>
      </c>
      <c r="I118" s="54">
        <v>3</v>
      </c>
      <c r="J118" s="54"/>
      <c r="K118" s="55">
        <f t="shared" ref="K118:K181" si="16">SUM(S118-F118)</f>
        <v>-1</v>
      </c>
      <c r="L118" s="56">
        <f>'[1]December 2024'!Q118</f>
        <v>6</v>
      </c>
      <c r="M118" s="56"/>
      <c r="N118" s="56"/>
      <c r="O118" s="56"/>
      <c r="P118" s="56"/>
      <c r="Q118" s="56">
        <f t="shared" si="14"/>
        <v>6</v>
      </c>
      <c r="R118" s="56"/>
      <c r="S118" s="56">
        <f t="shared" si="15"/>
        <v>6</v>
      </c>
      <c r="T118" s="57"/>
    </row>
    <row r="119" spans="1:20" ht="20" customHeight="1">
      <c r="A119" s="58"/>
      <c r="B119" s="59">
        <v>112</v>
      </c>
      <c r="C119" s="70" t="s">
        <v>393</v>
      </c>
      <c r="D119" s="71" t="s">
        <v>684</v>
      </c>
      <c r="E119" s="71" t="s">
        <v>685</v>
      </c>
      <c r="F119" s="73">
        <v>26</v>
      </c>
      <c r="G119" s="62">
        <v>4</v>
      </c>
      <c r="H119" s="63"/>
      <c r="I119" s="63"/>
      <c r="J119" s="63"/>
      <c r="K119" s="64">
        <f t="shared" si="16"/>
        <v>13</v>
      </c>
      <c r="L119" s="65">
        <f>'[1]December 2024'!Q119</f>
        <v>31</v>
      </c>
      <c r="M119" s="65"/>
      <c r="N119" s="65">
        <v>8</v>
      </c>
      <c r="O119" s="65"/>
      <c r="P119" s="65"/>
      <c r="Q119" s="65">
        <f>L119+N119</f>
        <v>39</v>
      </c>
      <c r="R119" s="65"/>
      <c r="S119" s="65">
        <f>Q119</f>
        <v>39</v>
      </c>
      <c r="T119" s="66" t="s">
        <v>686</v>
      </c>
    </row>
    <row r="120" spans="1:20" ht="20" customHeight="1">
      <c r="A120" s="48">
        <f>K120</f>
        <v>-1</v>
      </c>
      <c r="B120" s="49">
        <v>113</v>
      </c>
      <c r="C120" s="50" t="s">
        <v>687</v>
      </c>
      <c r="D120" s="51" t="s">
        <v>688</v>
      </c>
      <c r="E120" s="51" t="s">
        <v>224</v>
      </c>
      <c r="F120" s="52">
        <v>4</v>
      </c>
      <c r="G120" s="89">
        <v>2</v>
      </c>
      <c r="H120" s="54">
        <v>2</v>
      </c>
      <c r="I120" s="54">
        <v>1</v>
      </c>
      <c r="J120" s="54"/>
      <c r="K120" s="55">
        <f t="shared" si="16"/>
        <v>-1</v>
      </c>
      <c r="L120" s="56">
        <f>'[1]December 2024'!Q120</f>
        <v>3</v>
      </c>
      <c r="M120" s="56"/>
      <c r="N120" s="56"/>
      <c r="O120" s="56"/>
      <c r="P120" s="56"/>
      <c r="Q120" s="56">
        <f t="shared" si="14"/>
        <v>3</v>
      </c>
      <c r="R120" s="56"/>
      <c r="S120" s="56">
        <f t="shared" si="15"/>
        <v>3</v>
      </c>
      <c r="T120" s="57"/>
    </row>
    <row r="121" spans="1:20" ht="20" customHeight="1">
      <c r="A121" s="58">
        <f>K121</f>
        <v>-7</v>
      </c>
      <c r="B121" s="59">
        <v>114</v>
      </c>
      <c r="C121" s="70" t="s">
        <v>689</v>
      </c>
      <c r="D121" s="71" t="s">
        <v>690</v>
      </c>
      <c r="E121" s="71" t="s">
        <v>691</v>
      </c>
      <c r="F121" s="73">
        <v>8</v>
      </c>
      <c r="G121" s="62">
        <v>2</v>
      </c>
      <c r="H121" s="63" t="s">
        <v>182</v>
      </c>
      <c r="I121" s="410" t="s">
        <v>692</v>
      </c>
      <c r="J121" s="411"/>
      <c r="K121" s="64">
        <f t="shared" si="16"/>
        <v>-7</v>
      </c>
      <c r="L121" s="65">
        <f>'[1]December 2024'!Q121</f>
        <v>1</v>
      </c>
      <c r="M121" s="65"/>
      <c r="N121" s="65"/>
      <c r="O121" s="65"/>
      <c r="P121" s="65"/>
      <c r="Q121" s="65">
        <f t="shared" si="14"/>
        <v>1</v>
      </c>
      <c r="R121" s="65"/>
      <c r="S121" s="65">
        <f t="shared" si="15"/>
        <v>1</v>
      </c>
      <c r="T121" s="78" t="s">
        <v>693</v>
      </c>
    </row>
    <row r="122" spans="1:20" ht="20" customHeight="1">
      <c r="A122" s="48">
        <f>K122</f>
        <v>-4</v>
      </c>
      <c r="B122" s="49">
        <v>115</v>
      </c>
      <c r="C122" s="50" t="s">
        <v>297</v>
      </c>
      <c r="D122" s="51" t="s">
        <v>694</v>
      </c>
      <c r="E122" s="82" t="s">
        <v>695</v>
      </c>
      <c r="F122" s="52">
        <v>10</v>
      </c>
      <c r="G122" s="69">
        <v>2</v>
      </c>
      <c r="H122" s="54"/>
      <c r="I122" s="54"/>
      <c r="J122" s="54" t="s">
        <v>629</v>
      </c>
      <c r="K122" s="55">
        <f t="shared" si="16"/>
        <v>-4</v>
      </c>
      <c r="L122" s="56">
        <f>'[1]December 2024'!Q122</f>
        <v>6</v>
      </c>
      <c r="M122" s="56"/>
      <c r="N122" s="56"/>
      <c r="O122" s="56"/>
      <c r="P122" s="56"/>
      <c r="Q122" s="56">
        <f t="shared" si="14"/>
        <v>6</v>
      </c>
      <c r="R122" s="56"/>
      <c r="S122" s="56">
        <f t="shared" si="15"/>
        <v>6</v>
      </c>
      <c r="T122" s="78" t="s">
        <v>696</v>
      </c>
    </row>
    <row r="123" spans="1:20" ht="20" customHeight="1">
      <c r="A123" s="58"/>
      <c r="B123" s="59">
        <v>116</v>
      </c>
      <c r="C123" s="70" t="s">
        <v>395</v>
      </c>
      <c r="D123" s="71" t="s">
        <v>697</v>
      </c>
      <c r="E123" s="71" t="s">
        <v>230</v>
      </c>
      <c r="F123" s="73">
        <v>4</v>
      </c>
      <c r="G123" s="74">
        <v>2</v>
      </c>
      <c r="H123" s="63"/>
      <c r="I123" s="410" t="s">
        <v>629</v>
      </c>
      <c r="J123" s="411"/>
      <c r="K123" s="64">
        <f t="shared" si="16"/>
        <v>1</v>
      </c>
      <c r="L123" s="65">
        <f>'[1]December 2024'!Q123</f>
        <v>5</v>
      </c>
      <c r="M123" s="65"/>
      <c r="N123" s="65"/>
      <c r="O123" s="65"/>
      <c r="P123" s="65"/>
      <c r="Q123" s="65">
        <f t="shared" si="14"/>
        <v>5</v>
      </c>
      <c r="R123" s="65"/>
      <c r="S123" s="65">
        <f t="shared" si="15"/>
        <v>5</v>
      </c>
      <c r="T123" s="66" t="s">
        <v>182</v>
      </c>
    </row>
    <row r="124" spans="1:20" ht="20" customHeight="1">
      <c r="A124" s="48">
        <f>K124</f>
        <v>-5</v>
      </c>
      <c r="B124" s="49">
        <v>117</v>
      </c>
      <c r="C124" s="50" t="s">
        <v>698</v>
      </c>
      <c r="D124" s="51" t="s">
        <v>699</v>
      </c>
      <c r="E124" s="51" t="s">
        <v>700</v>
      </c>
      <c r="F124" s="52">
        <v>6</v>
      </c>
      <c r="G124" s="69">
        <v>4</v>
      </c>
      <c r="H124" s="54" t="s">
        <v>182</v>
      </c>
      <c r="I124" s="54">
        <v>1</v>
      </c>
      <c r="J124" s="54"/>
      <c r="K124" s="55">
        <f t="shared" si="16"/>
        <v>-5</v>
      </c>
      <c r="L124" s="56">
        <f>'[1]December 2024'!Q124</f>
        <v>1</v>
      </c>
      <c r="M124" s="56"/>
      <c r="N124" s="56"/>
      <c r="O124" s="56"/>
      <c r="P124" s="56"/>
      <c r="Q124" s="56">
        <f t="shared" si="14"/>
        <v>1</v>
      </c>
      <c r="R124" s="56"/>
      <c r="S124" s="56">
        <f t="shared" si="15"/>
        <v>1</v>
      </c>
      <c r="T124" s="57"/>
    </row>
    <row r="125" spans="1:20" ht="20" customHeight="1">
      <c r="A125" s="58">
        <f>K125</f>
        <v>-6</v>
      </c>
      <c r="B125" s="59">
        <v>118</v>
      </c>
      <c r="C125" s="70" t="s">
        <v>304</v>
      </c>
      <c r="D125" s="71" t="s">
        <v>701</v>
      </c>
      <c r="E125" s="71" t="s">
        <v>702</v>
      </c>
      <c r="F125" s="73">
        <v>16</v>
      </c>
      <c r="G125" s="74">
        <v>1</v>
      </c>
      <c r="H125" s="63">
        <v>1</v>
      </c>
      <c r="I125" s="63">
        <v>1</v>
      </c>
      <c r="J125" s="63">
        <v>8</v>
      </c>
      <c r="K125" s="64">
        <f t="shared" si="16"/>
        <v>-6</v>
      </c>
      <c r="L125" s="65">
        <f>'[1]December 2024'!Q125</f>
        <v>10</v>
      </c>
      <c r="M125" s="65"/>
      <c r="N125" s="65"/>
      <c r="O125" s="65"/>
      <c r="P125" s="65"/>
      <c r="Q125" s="65">
        <f t="shared" si="14"/>
        <v>10</v>
      </c>
      <c r="R125" s="65"/>
      <c r="S125" s="65">
        <f t="shared" si="15"/>
        <v>10</v>
      </c>
      <c r="T125" s="78" t="s">
        <v>703</v>
      </c>
    </row>
    <row r="126" spans="1:20" ht="20" customHeight="1">
      <c r="A126" s="48">
        <f>K126</f>
        <v>-5</v>
      </c>
      <c r="B126" s="49">
        <v>119</v>
      </c>
      <c r="C126" s="50" t="s">
        <v>378</v>
      </c>
      <c r="D126" s="51" t="s">
        <v>704</v>
      </c>
      <c r="E126" s="82" t="s">
        <v>705</v>
      </c>
      <c r="F126" s="52">
        <v>9</v>
      </c>
      <c r="G126" s="89">
        <v>4</v>
      </c>
      <c r="H126" s="54"/>
      <c r="I126" s="54"/>
      <c r="J126" s="54" t="s">
        <v>629</v>
      </c>
      <c r="K126" s="55">
        <f t="shared" si="16"/>
        <v>-5</v>
      </c>
      <c r="L126" s="56">
        <f>'[1]December 2024'!Q126</f>
        <v>4</v>
      </c>
      <c r="M126" s="56"/>
      <c r="N126" s="56"/>
      <c r="O126" s="56"/>
      <c r="P126" s="56"/>
      <c r="Q126" s="56">
        <f t="shared" si="14"/>
        <v>4</v>
      </c>
      <c r="R126" s="56"/>
      <c r="S126" s="56">
        <f t="shared" si="15"/>
        <v>4</v>
      </c>
      <c r="T126" s="78" t="s">
        <v>706</v>
      </c>
    </row>
    <row r="127" spans="1:20" ht="20" customHeight="1">
      <c r="A127" s="58"/>
      <c r="B127" s="59">
        <v>120</v>
      </c>
      <c r="C127" s="70" t="s">
        <v>306</v>
      </c>
      <c r="D127" s="71" t="s">
        <v>707</v>
      </c>
      <c r="E127" s="71" t="s">
        <v>142</v>
      </c>
      <c r="F127" s="73">
        <v>2</v>
      </c>
      <c r="G127" s="74">
        <v>2</v>
      </c>
      <c r="H127" s="63">
        <v>1</v>
      </c>
      <c r="I127" s="63">
        <v>1</v>
      </c>
      <c r="J127" s="63"/>
      <c r="K127" s="64">
        <f t="shared" si="16"/>
        <v>0</v>
      </c>
      <c r="L127" s="65">
        <f>'[1]December 2024'!Q127</f>
        <v>2</v>
      </c>
      <c r="M127" s="65"/>
      <c r="N127" s="65"/>
      <c r="O127" s="65"/>
      <c r="P127" s="65"/>
      <c r="Q127" s="65">
        <f t="shared" si="14"/>
        <v>2</v>
      </c>
      <c r="R127" s="65"/>
      <c r="S127" s="65">
        <f t="shared" si="15"/>
        <v>2</v>
      </c>
      <c r="T127" s="66"/>
    </row>
    <row r="128" spans="1:20" ht="20" customHeight="1">
      <c r="A128" s="48">
        <f>K128</f>
        <v>-3</v>
      </c>
      <c r="B128" s="49">
        <v>121</v>
      </c>
      <c r="C128" s="50" t="s">
        <v>376</v>
      </c>
      <c r="D128" s="51" t="s">
        <v>370</v>
      </c>
      <c r="E128" s="82" t="s">
        <v>377</v>
      </c>
      <c r="F128" s="52">
        <v>24</v>
      </c>
      <c r="G128" s="69">
        <v>1</v>
      </c>
      <c r="H128" s="54"/>
      <c r="I128" s="54"/>
      <c r="J128" s="54" t="s">
        <v>629</v>
      </c>
      <c r="K128" s="55">
        <f t="shared" si="16"/>
        <v>-3</v>
      </c>
      <c r="L128" s="56">
        <f>'[1]December 2024'!Q128</f>
        <v>22</v>
      </c>
      <c r="M128" s="56"/>
      <c r="N128" s="56"/>
      <c r="O128" s="56"/>
      <c r="P128" s="56"/>
      <c r="Q128" s="56">
        <f t="shared" si="14"/>
        <v>22</v>
      </c>
      <c r="R128" s="56">
        <v>1</v>
      </c>
      <c r="S128" s="56">
        <f>Q128-R128</f>
        <v>21</v>
      </c>
      <c r="T128" s="57" t="s">
        <v>708</v>
      </c>
    </row>
    <row r="129" spans="1:20" ht="20" customHeight="1">
      <c r="A129" s="58">
        <f>K129</f>
        <v>-10</v>
      </c>
      <c r="B129" s="59">
        <v>122</v>
      </c>
      <c r="C129" s="70" t="s">
        <v>401</v>
      </c>
      <c r="D129" s="71" t="s">
        <v>709</v>
      </c>
      <c r="E129" s="72" t="s">
        <v>710</v>
      </c>
      <c r="F129" s="73">
        <v>10</v>
      </c>
      <c r="G129" s="74">
        <v>2</v>
      </c>
      <c r="H129" s="63"/>
      <c r="I129" s="410" t="s">
        <v>629</v>
      </c>
      <c r="J129" s="411"/>
      <c r="K129" s="64">
        <f t="shared" si="16"/>
        <v>-10</v>
      </c>
      <c r="L129" s="65">
        <f>'[1]December 2024'!Q129</f>
        <v>0</v>
      </c>
      <c r="M129" s="65"/>
      <c r="N129" s="65"/>
      <c r="O129" s="65"/>
      <c r="P129" s="65"/>
      <c r="Q129" s="65">
        <f t="shared" si="14"/>
        <v>0</v>
      </c>
      <c r="R129" s="65"/>
      <c r="S129" s="65">
        <f t="shared" ref="S129:S143" si="17">L129</f>
        <v>0</v>
      </c>
      <c r="T129" s="66"/>
    </row>
    <row r="130" spans="1:20" ht="20" customHeight="1">
      <c r="A130" s="48">
        <f>K130</f>
        <v>-1</v>
      </c>
      <c r="B130" s="49">
        <v>123</v>
      </c>
      <c r="C130" s="50" t="s">
        <v>402</v>
      </c>
      <c r="D130" s="51" t="s">
        <v>711</v>
      </c>
      <c r="E130" s="82" t="s">
        <v>712</v>
      </c>
      <c r="F130" s="52">
        <v>2</v>
      </c>
      <c r="G130" s="69">
        <v>2</v>
      </c>
      <c r="H130" s="54"/>
      <c r="I130" s="54"/>
      <c r="J130" s="54" t="s">
        <v>629</v>
      </c>
      <c r="K130" s="55">
        <f t="shared" si="16"/>
        <v>-1</v>
      </c>
      <c r="L130" s="56">
        <f>'[1]December 2024'!Q130</f>
        <v>1</v>
      </c>
      <c r="M130" s="56"/>
      <c r="N130" s="56"/>
      <c r="O130" s="56"/>
      <c r="P130" s="56"/>
      <c r="Q130" s="56">
        <f t="shared" si="14"/>
        <v>1</v>
      </c>
      <c r="R130" s="56"/>
      <c r="S130" s="56">
        <f t="shared" si="17"/>
        <v>1</v>
      </c>
      <c r="T130" s="57" t="s">
        <v>182</v>
      </c>
    </row>
    <row r="131" spans="1:20" ht="20" customHeight="1">
      <c r="A131" s="58"/>
      <c r="B131" s="59">
        <v>124</v>
      </c>
      <c r="C131" s="70" t="s">
        <v>403</v>
      </c>
      <c r="D131" s="71" t="s">
        <v>713</v>
      </c>
      <c r="E131" s="71" t="s">
        <v>410</v>
      </c>
      <c r="F131" s="73">
        <v>2</v>
      </c>
      <c r="G131" s="74">
        <v>2</v>
      </c>
      <c r="H131" s="63"/>
      <c r="I131" s="410" t="s">
        <v>629</v>
      </c>
      <c r="J131" s="411"/>
      <c r="K131" s="64">
        <f t="shared" si="16"/>
        <v>0</v>
      </c>
      <c r="L131" s="65">
        <f>'[1]December 2024'!Q131</f>
        <v>2</v>
      </c>
      <c r="M131" s="65"/>
      <c r="N131" s="65"/>
      <c r="O131" s="65"/>
      <c r="P131" s="65"/>
      <c r="Q131" s="65">
        <f t="shared" si="14"/>
        <v>2</v>
      </c>
      <c r="R131" s="65"/>
      <c r="S131" s="65">
        <f t="shared" si="17"/>
        <v>2</v>
      </c>
      <c r="T131" s="66"/>
    </row>
    <row r="132" spans="1:20" ht="20" customHeight="1">
      <c r="A132" s="48">
        <f t="shared" ref="A132:A143" si="18">K132</f>
        <v>-4</v>
      </c>
      <c r="B132" s="49">
        <v>125</v>
      </c>
      <c r="C132" s="90" t="s">
        <v>714</v>
      </c>
      <c r="D132" s="67" t="s">
        <v>715</v>
      </c>
      <c r="E132" s="67" t="s">
        <v>716</v>
      </c>
      <c r="F132" s="68">
        <v>4</v>
      </c>
      <c r="G132" s="69">
        <v>4</v>
      </c>
      <c r="H132" s="54"/>
      <c r="I132" s="54"/>
      <c r="J132" s="54"/>
      <c r="K132" s="55">
        <f t="shared" si="16"/>
        <v>-4</v>
      </c>
      <c r="L132" s="56">
        <f>'[1]December 2024'!Q132</f>
        <v>0</v>
      </c>
      <c r="M132" s="56"/>
      <c r="N132" s="56"/>
      <c r="O132" s="56"/>
      <c r="P132" s="56"/>
      <c r="Q132" s="56">
        <f t="shared" si="14"/>
        <v>0</v>
      </c>
      <c r="R132" s="56"/>
      <c r="S132" s="56">
        <f t="shared" si="17"/>
        <v>0</v>
      </c>
      <c r="T132" s="57"/>
    </row>
    <row r="133" spans="1:20" ht="20" customHeight="1">
      <c r="A133" s="58">
        <f t="shared" si="18"/>
        <v>-2</v>
      </c>
      <c r="B133" s="59">
        <v>126</v>
      </c>
      <c r="C133" s="70" t="s">
        <v>404</v>
      </c>
      <c r="D133" s="71" t="s">
        <v>717</v>
      </c>
      <c r="E133" s="71" t="s">
        <v>411</v>
      </c>
      <c r="F133" s="73">
        <v>4</v>
      </c>
      <c r="G133" s="74">
        <v>4</v>
      </c>
      <c r="H133" s="63"/>
      <c r="I133" s="410" t="s">
        <v>629</v>
      </c>
      <c r="J133" s="411"/>
      <c r="K133" s="64">
        <f t="shared" si="16"/>
        <v>-2</v>
      </c>
      <c r="L133" s="65">
        <f>'[1]December 2024'!Q133</f>
        <v>2</v>
      </c>
      <c r="M133" s="65"/>
      <c r="N133" s="65"/>
      <c r="O133" s="65"/>
      <c r="P133" s="65"/>
      <c r="Q133" s="65">
        <f t="shared" si="14"/>
        <v>2</v>
      </c>
      <c r="R133" s="65"/>
      <c r="S133" s="65">
        <f t="shared" si="17"/>
        <v>2</v>
      </c>
      <c r="T133" s="66" t="s">
        <v>182</v>
      </c>
    </row>
    <row r="134" spans="1:20" ht="20" customHeight="1">
      <c r="A134" s="48">
        <f t="shared" si="18"/>
        <v>-10</v>
      </c>
      <c r="B134" s="49">
        <v>127</v>
      </c>
      <c r="C134" s="90" t="s">
        <v>718</v>
      </c>
      <c r="D134" s="67" t="s">
        <v>719</v>
      </c>
      <c r="E134" s="67" t="s">
        <v>720</v>
      </c>
      <c r="F134" s="68">
        <v>10</v>
      </c>
      <c r="G134" s="69">
        <v>4</v>
      </c>
      <c r="H134" s="54"/>
      <c r="I134" s="54"/>
      <c r="J134" s="54"/>
      <c r="K134" s="55">
        <f t="shared" si="16"/>
        <v>-10</v>
      </c>
      <c r="L134" s="56">
        <f>'[1]December 2024'!Q134</f>
        <v>0</v>
      </c>
      <c r="M134" s="56"/>
      <c r="N134" s="56"/>
      <c r="O134" s="56"/>
      <c r="P134" s="56"/>
      <c r="Q134" s="56">
        <f t="shared" si="14"/>
        <v>0</v>
      </c>
      <c r="R134" s="56"/>
      <c r="S134" s="56">
        <f t="shared" si="17"/>
        <v>0</v>
      </c>
      <c r="T134" s="57"/>
    </row>
    <row r="135" spans="1:20" ht="20" customHeight="1">
      <c r="A135" s="58">
        <f t="shared" si="18"/>
        <v>-3</v>
      </c>
      <c r="B135" s="59">
        <v>128</v>
      </c>
      <c r="C135" s="60" t="s">
        <v>721</v>
      </c>
      <c r="D135" s="61" t="s">
        <v>722</v>
      </c>
      <c r="E135" s="61" t="s">
        <v>723</v>
      </c>
      <c r="F135" s="59">
        <v>4</v>
      </c>
      <c r="G135" s="74">
        <v>4</v>
      </c>
      <c r="H135" s="63"/>
      <c r="I135" s="410" t="s">
        <v>629</v>
      </c>
      <c r="J135" s="411"/>
      <c r="K135" s="64">
        <f t="shared" si="16"/>
        <v>-3</v>
      </c>
      <c r="L135" s="65">
        <f>'[1]December 2024'!Q135</f>
        <v>1</v>
      </c>
      <c r="M135" s="65"/>
      <c r="N135" s="65"/>
      <c r="O135" s="65"/>
      <c r="P135" s="65"/>
      <c r="Q135" s="65">
        <f t="shared" si="14"/>
        <v>1</v>
      </c>
      <c r="R135" s="65"/>
      <c r="S135" s="65">
        <f t="shared" si="17"/>
        <v>1</v>
      </c>
      <c r="T135" s="66"/>
    </row>
    <row r="136" spans="1:20" ht="20" customHeight="1">
      <c r="A136" s="48">
        <f t="shared" si="18"/>
        <v>-1</v>
      </c>
      <c r="B136" s="49">
        <v>129</v>
      </c>
      <c r="C136" s="90" t="s">
        <v>405</v>
      </c>
      <c r="D136" s="67" t="s">
        <v>724</v>
      </c>
      <c r="E136" s="67" t="s">
        <v>412</v>
      </c>
      <c r="F136" s="68">
        <v>2</v>
      </c>
      <c r="G136" s="69">
        <v>1</v>
      </c>
      <c r="H136" s="54"/>
      <c r="I136" s="54"/>
      <c r="J136" s="54" t="s">
        <v>629</v>
      </c>
      <c r="K136" s="55">
        <f t="shared" si="16"/>
        <v>-1</v>
      </c>
      <c r="L136" s="56">
        <f>'[1]December 2024'!Q136</f>
        <v>1</v>
      </c>
      <c r="M136" s="56"/>
      <c r="N136" s="56"/>
      <c r="O136" s="56"/>
      <c r="P136" s="56"/>
      <c r="Q136" s="56">
        <f t="shared" si="14"/>
        <v>1</v>
      </c>
      <c r="R136" s="56"/>
      <c r="S136" s="56">
        <f t="shared" si="17"/>
        <v>1</v>
      </c>
      <c r="T136" s="57"/>
    </row>
    <row r="137" spans="1:20" ht="20" customHeight="1">
      <c r="A137" s="58">
        <f t="shared" si="18"/>
        <v>-1</v>
      </c>
      <c r="B137" s="59">
        <v>130</v>
      </c>
      <c r="C137" s="70" t="s">
        <v>406</v>
      </c>
      <c r="D137" s="71" t="s">
        <v>725</v>
      </c>
      <c r="E137" s="71" t="s">
        <v>413</v>
      </c>
      <c r="F137" s="73">
        <v>2</v>
      </c>
      <c r="G137" s="74">
        <v>4</v>
      </c>
      <c r="H137" s="63"/>
      <c r="I137" s="410" t="s">
        <v>629</v>
      </c>
      <c r="J137" s="411"/>
      <c r="K137" s="64">
        <f t="shared" si="16"/>
        <v>-1</v>
      </c>
      <c r="L137" s="65">
        <f>'[1]December 2024'!Q137</f>
        <v>1</v>
      </c>
      <c r="M137" s="65"/>
      <c r="N137" s="65"/>
      <c r="O137" s="65"/>
      <c r="P137" s="65"/>
      <c r="Q137" s="65">
        <f t="shared" si="14"/>
        <v>1</v>
      </c>
      <c r="R137" s="65"/>
      <c r="S137" s="65">
        <f t="shared" si="17"/>
        <v>1</v>
      </c>
      <c r="T137" s="66"/>
    </row>
    <row r="138" spans="1:20" ht="20" customHeight="1">
      <c r="A138" s="48">
        <f t="shared" si="18"/>
        <v>-4</v>
      </c>
      <c r="B138" s="49">
        <v>131</v>
      </c>
      <c r="C138" s="50" t="s">
        <v>726</v>
      </c>
      <c r="D138" s="51" t="s">
        <v>727</v>
      </c>
      <c r="E138" s="82" t="s">
        <v>728</v>
      </c>
      <c r="F138" s="52">
        <v>4</v>
      </c>
      <c r="G138" s="69">
        <v>4</v>
      </c>
      <c r="H138" s="54"/>
      <c r="I138" s="54"/>
      <c r="J138" s="54"/>
      <c r="K138" s="55">
        <f t="shared" si="16"/>
        <v>-4</v>
      </c>
      <c r="L138" s="56">
        <f>'[1]December 2024'!Q138</f>
        <v>0</v>
      </c>
      <c r="M138" s="56"/>
      <c r="N138" s="56"/>
      <c r="O138" s="56"/>
      <c r="P138" s="56"/>
      <c r="Q138" s="56">
        <f t="shared" si="14"/>
        <v>0</v>
      </c>
      <c r="R138" s="56"/>
      <c r="S138" s="56">
        <f t="shared" si="17"/>
        <v>0</v>
      </c>
      <c r="T138" s="57"/>
    </row>
    <row r="139" spans="1:20" ht="20" customHeight="1">
      <c r="A139" s="58">
        <f t="shared" si="18"/>
        <v>-4</v>
      </c>
      <c r="B139" s="59">
        <v>132</v>
      </c>
      <c r="C139" s="60" t="s">
        <v>729</v>
      </c>
      <c r="D139" s="94" t="s">
        <v>730</v>
      </c>
      <c r="E139" s="61" t="s">
        <v>731</v>
      </c>
      <c r="F139" s="59">
        <v>4</v>
      </c>
      <c r="G139" s="74">
        <v>2</v>
      </c>
      <c r="H139" s="95"/>
      <c r="I139" s="95"/>
      <c r="J139" s="95"/>
      <c r="K139" s="64">
        <f t="shared" si="16"/>
        <v>-4</v>
      </c>
      <c r="L139" s="65">
        <f>'[1]December 2024'!Q139</f>
        <v>0</v>
      </c>
      <c r="M139" s="65"/>
      <c r="N139" s="65"/>
      <c r="O139" s="65"/>
      <c r="P139" s="65"/>
      <c r="Q139" s="65">
        <f t="shared" si="14"/>
        <v>0</v>
      </c>
      <c r="R139" s="65"/>
      <c r="S139" s="65">
        <f t="shared" si="17"/>
        <v>0</v>
      </c>
      <c r="T139" s="66"/>
    </row>
    <row r="140" spans="1:20" ht="20" customHeight="1">
      <c r="A140" s="48">
        <f t="shared" si="18"/>
        <v>-2</v>
      </c>
      <c r="B140" s="49">
        <v>133</v>
      </c>
      <c r="C140" s="90" t="s">
        <v>732</v>
      </c>
      <c r="D140" s="67" t="s">
        <v>733</v>
      </c>
      <c r="E140" s="67" t="s">
        <v>734</v>
      </c>
      <c r="F140" s="68">
        <v>2</v>
      </c>
      <c r="G140" s="69">
        <v>2</v>
      </c>
      <c r="H140" s="54"/>
      <c r="I140" s="54"/>
      <c r="J140" s="54"/>
      <c r="K140" s="55">
        <f t="shared" si="16"/>
        <v>-2</v>
      </c>
      <c r="L140" s="56">
        <f>'[1]December 2024'!Q140</f>
        <v>0</v>
      </c>
      <c r="M140" s="56"/>
      <c r="N140" s="56"/>
      <c r="O140" s="56"/>
      <c r="P140" s="56"/>
      <c r="Q140" s="56">
        <f t="shared" si="14"/>
        <v>0</v>
      </c>
      <c r="R140" s="56"/>
      <c r="S140" s="56">
        <f t="shared" si="17"/>
        <v>0</v>
      </c>
      <c r="T140" s="57"/>
    </row>
    <row r="141" spans="1:20" ht="20" customHeight="1">
      <c r="A141" s="58">
        <f t="shared" si="18"/>
        <v>-2</v>
      </c>
      <c r="B141" s="59">
        <v>134</v>
      </c>
      <c r="C141" s="60" t="s">
        <v>407</v>
      </c>
      <c r="D141" s="61" t="s">
        <v>735</v>
      </c>
      <c r="E141" s="61" t="s">
        <v>414</v>
      </c>
      <c r="F141" s="59">
        <v>2</v>
      </c>
      <c r="G141" s="74">
        <v>2</v>
      </c>
      <c r="H141" s="63"/>
      <c r="I141" s="63"/>
      <c r="J141" s="63"/>
      <c r="K141" s="64">
        <f t="shared" si="16"/>
        <v>-2</v>
      </c>
      <c r="L141" s="65">
        <f>'[1]December 2024'!Q141</f>
        <v>0</v>
      </c>
      <c r="M141" s="65"/>
      <c r="N141" s="65"/>
      <c r="O141" s="65"/>
      <c r="P141" s="65"/>
      <c r="Q141" s="65">
        <f t="shared" si="14"/>
        <v>0</v>
      </c>
      <c r="R141" s="65"/>
      <c r="S141" s="65">
        <f t="shared" si="17"/>
        <v>0</v>
      </c>
      <c r="T141" s="66"/>
    </row>
    <row r="142" spans="1:20" ht="20" customHeight="1">
      <c r="A142" s="48">
        <f t="shared" si="18"/>
        <v>-2</v>
      </c>
      <c r="B142" s="49">
        <v>135</v>
      </c>
      <c r="C142" s="90" t="s">
        <v>408</v>
      </c>
      <c r="D142" s="67" t="s">
        <v>736</v>
      </c>
      <c r="E142" s="67" t="s">
        <v>200</v>
      </c>
      <c r="F142" s="68">
        <v>2</v>
      </c>
      <c r="G142" s="69">
        <v>2</v>
      </c>
      <c r="H142" s="96"/>
      <c r="I142" s="96"/>
      <c r="J142" s="97"/>
      <c r="K142" s="55">
        <f t="shared" si="16"/>
        <v>-2</v>
      </c>
      <c r="L142" s="56">
        <f>'[1]December 2024'!Q142</f>
        <v>0</v>
      </c>
      <c r="M142" s="56"/>
      <c r="N142" s="56"/>
      <c r="O142" s="56"/>
      <c r="P142" s="56"/>
      <c r="Q142" s="56">
        <f t="shared" si="14"/>
        <v>0</v>
      </c>
      <c r="R142" s="56"/>
      <c r="S142" s="56">
        <f t="shared" si="17"/>
        <v>0</v>
      </c>
      <c r="T142" s="57"/>
    </row>
    <row r="143" spans="1:20" ht="20" customHeight="1">
      <c r="A143" s="58">
        <f t="shared" si="18"/>
        <v>-2</v>
      </c>
      <c r="B143" s="59">
        <v>136</v>
      </c>
      <c r="C143" s="60" t="s">
        <v>737</v>
      </c>
      <c r="D143" s="61" t="s">
        <v>738</v>
      </c>
      <c r="E143" s="61" t="s">
        <v>739</v>
      </c>
      <c r="F143" s="59">
        <v>2</v>
      </c>
      <c r="G143" s="62">
        <v>2</v>
      </c>
      <c r="H143" s="98"/>
      <c r="I143" s="98"/>
      <c r="J143" s="98"/>
      <c r="K143" s="64">
        <f t="shared" si="16"/>
        <v>-2</v>
      </c>
      <c r="L143" s="65">
        <f>'[1]December 2024'!Q143</f>
        <v>0</v>
      </c>
      <c r="M143" s="65"/>
      <c r="N143" s="65"/>
      <c r="O143" s="65"/>
      <c r="P143" s="65"/>
      <c r="Q143" s="65">
        <f t="shared" si="14"/>
        <v>0</v>
      </c>
      <c r="R143" s="65"/>
      <c r="S143" s="65">
        <f t="shared" si="17"/>
        <v>0</v>
      </c>
      <c r="T143" s="66"/>
    </row>
    <row r="144" spans="1:20" ht="20" customHeight="1">
      <c r="A144" s="48"/>
      <c r="B144" s="49">
        <v>137</v>
      </c>
      <c r="C144" s="90" t="s">
        <v>316</v>
      </c>
      <c r="D144" s="67" t="s">
        <v>740</v>
      </c>
      <c r="E144" s="67" t="s">
        <v>69</v>
      </c>
      <c r="F144" s="68">
        <v>9</v>
      </c>
      <c r="G144" s="69">
        <v>1</v>
      </c>
      <c r="H144" s="96">
        <v>7</v>
      </c>
      <c r="I144" s="96">
        <v>2</v>
      </c>
      <c r="J144" s="97">
        <v>4</v>
      </c>
      <c r="K144" s="55">
        <f t="shared" si="16"/>
        <v>4</v>
      </c>
      <c r="L144" s="56">
        <f>'[1]December 2024'!Q144</f>
        <v>15</v>
      </c>
      <c r="M144" s="56"/>
      <c r="N144" s="56"/>
      <c r="O144" s="56"/>
      <c r="P144" s="56"/>
      <c r="Q144" s="56">
        <f t="shared" si="14"/>
        <v>15</v>
      </c>
      <c r="R144" s="56">
        <v>2</v>
      </c>
      <c r="S144" s="56">
        <f>Q144-R144</f>
        <v>13</v>
      </c>
      <c r="T144" s="57" t="s">
        <v>741</v>
      </c>
    </row>
    <row r="145" spans="1:20" ht="20" customHeight="1">
      <c r="A145" s="58"/>
      <c r="B145" s="59">
        <v>138</v>
      </c>
      <c r="C145" s="70" t="s">
        <v>312</v>
      </c>
      <c r="D145" s="71" t="s">
        <v>742</v>
      </c>
      <c r="E145" s="71" t="s">
        <v>57</v>
      </c>
      <c r="F145" s="73">
        <v>2</v>
      </c>
      <c r="G145" s="74">
        <v>1</v>
      </c>
      <c r="H145" s="99">
        <v>1</v>
      </c>
      <c r="I145" s="99">
        <v>1</v>
      </c>
      <c r="J145" s="98"/>
      <c r="K145" s="64">
        <f t="shared" si="16"/>
        <v>0</v>
      </c>
      <c r="L145" s="65">
        <f>'[1]December 2024'!Q145</f>
        <v>2</v>
      </c>
      <c r="M145" s="65"/>
      <c r="N145" s="65"/>
      <c r="O145" s="65"/>
      <c r="P145" s="65"/>
      <c r="Q145" s="65">
        <f t="shared" si="14"/>
        <v>2</v>
      </c>
      <c r="R145" s="65"/>
      <c r="S145" s="65">
        <f>L145</f>
        <v>2</v>
      </c>
      <c r="T145" s="66"/>
    </row>
    <row r="146" spans="1:20" ht="20" customHeight="1">
      <c r="A146" s="48">
        <f>K146</f>
        <v>-1</v>
      </c>
      <c r="B146" s="49">
        <v>139</v>
      </c>
      <c r="C146" s="50" t="s">
        <v>367</v>
      </c>
      <c r="D146" s="51" t="s">
        <v>743</v>
      </c>
      <c r="E146" s="51" t="s">
        <v>744</v>
      </c>
      <c r="F146" s="52">
        <v>5</v>
      </c>
      <c r="G146" s="89">
        <v>2</v>
      </c>
      <c r="H146" s="97"/>
      <c r="I146" s="97">
        <v>4</v>
      </c>
      <c r="J146" s="97"/>
      <c r="K146" s="55">
        <f t="shared" si="16"/>
        <v>-1</v>
      </c>
      <c r="L146" s="56">
        <f>'[1]December 2024'!Q146</f>
        <v>5</v>
      </c>
      <c r="M146" s="56"/>
      <c r="N146" s="56"/>
      <c r="O146" s="56"/>
      <c r="P146" s="56"/>
      <c r="Q146" s="56">
        <f t="shared" si="14"/>
        <v>5</v>
      </c>
      <c r="R146" s="56">
        <v>1</v>
      </c>
      <c r="S146" s="56">
        <f>Q146-R146</f>
        <v>4</v>
      </c>
      <c r="T146" s="57" t="s">
        <v>745</v>
      </c>
    </row>
    <row r="147" spans="1:20" ht="20" customHeight="1">
      <c r="A147" s="58"/>
      <c r="B147" s="59">
        <v>140</v>
      </c>
      <c r="C147" s="70" t="s">
        <v>365</v>
      </c>
      <c r="D147" s="71" t="s">
        <v>746</v>
      </c>
      <c r="E147" s="72" t="s">
        <v>747</v>
      </c>
      <c r="F147" s="73">
        <v>10</v>
      </c>
      <c r="G147" s="62">
        <v>2</v>
      </c>
      <c r="H147" s="98"/>
      <c r="I147" s="410" t="s">
        <v>629</v>
      </c>
      <c r="J147" s="411"/>
      <c r="K147" s="64">
        <f t="shared" si="16"/>
        <v>2</v>
      </c>
      <c r="L147" s="65">
        <f>'[1]December 2024'!Q147</f>
        <v>12</v>
      </c>
      <c r="M147" s="65"/>
      <c r="N147" s="65"/>
      <c r="O147" s="65"/>
      <c r="P147" s="65"/>
      <c r="Q147" s="65">
        <f t="shared" si="14"/>
        <v>12</v>
      </c>
      <c r="R147" s="65"/>
      <c r="S147" s="65">
        <f>L147</f>
        <v>12</v>
      </c>
      <c r="T147" s="66"/>
    </row>
    <row r="148" spans="1:20" ht="20" customHeight="1">
      <c r="A148" s="48">
        <f>K148</f>
        <v>-3</v>
      </c>
      <c r="B148" s="49">
        <v>141</v>
      </c>
      <c r="C148" s="50" t="s">
        <v>359</v>
      </c>
      <c r="D148" s="51" t="s">
        <v>748</v>
      </c>
      <c r="E148" s="82" t="s">
        <v>156</v>
      </c>
      <c r="F148" s="52">
        <v>11</v>
      </c>
      <c r="G148" s="89">
        <v>4</v>
      </c>
      <c r="H148" s="97"/>
      <c r="I148" s="97"/>
      <c r="J148" s="97"/>
      <c r="K148" s="55">
        <f t="shared" si="16"/>
        <v>-3</v>
      </c>
      <c r="L148" s="56">
        <f>'[1]December 2024'!Q148</f>
        <v>10</v>
      </c>
      <c r="M148" s="56"/>
      <c r="N148" s="56"/>
      <c r="O148" s="56">
        <v>2</v>
      </c>
      <c r="P148" s="56"/>
      <c r="Q148" s="56">
        <f>L148-O148</f>
        <v>8</v>
      </c>
      <c r="R148" s="56"/>
      <c r="S148" s="56">
        <f>Q148-R148</f>
        <v>8</v>
      </c>
      <c r="T148" s="57" t="s">
        <v>574</v>
      </c>
    </row>
    <row r="149" spans="1:20" ht="20" customHeight="1">
      <c r="A149" s="58"/>
      <c r="B149" s="59">
        <v>142</v>
      </c>
      <c r="C149" s="70" t="s">
        <v>246</v>
      </c>
      <c r="D149" s="71" t="s">
        <v>749</v>
      </c>
      <c r="E149" s="71" t="s">
        <v>750</v>
      </c>
      <c r="F149" s="73">
        <v>2</v>
      </c>
      <c r="G149" s="62">
        <v>2</v>
      </c>
      <c r="H149" s="98">
        <v>1</v>
      </c>
      <c r="I149" s="98">
        <v>1</v>
      </c>
      <c r="J149" s="98"/>
      <c r="K149" s="64">
        <f t="shared" si="16"/>
        <v>0</v>
      </c>
      <c r="L149" s="65">
        <f>'[1]December 2024'!Q149</f>
        <v>2</v>
      </c>
      <c r="M149" s="65"/>
      <c r="N149" s="65"/>
      <c r="O149" s="65"/>
      <c r="P149" s="65"/>
      <c r="Q149" s="65">
        <f>L149</f>
        <v>2</v>
      </c>
      <c r="R149" s="65"/>
      <c r="S149" s="65">
        <f>L149</f>
        <v>2</v>
      </c>
      <c r="T149" s="66"/>
    </row>
    <row r="150" spans="1:20" ht="20" customHeight="1">
      <c r="A150" s="48">
        <f>K150</f>
        <v>-1</v>
      </c>
      <c r="B150" s="49">
        <v>143</v>
      </c>
      <c r="C150" s="50" t="s">
        <v>318</v>
      </c>
      <c r="D150" s="51" t="s">
        <v>751</v>
      </c>
      <c r="E150" s="51" t="s">
        <v>752</v>
      </c>
      <c r="F150" s="52">
        <v>14</v>
      </c>
      <c r="G150" s="89">
        <v>2</v>
      </c>
      <c r="H150" s="97">
        <v>3</v>
      </c>
      <c r="I150" s="97">
        <v>6</v>
      </c>
      <c r="J150" s="97">
        <v>4</v>
      </c>
      <c r="K150" s="55">
        <f t="shared" si="16"/>
        <v>-1</v>
      </c>
      <c r="L150" s="56">
        <f>'[1]December 2024'!Q150</f>
        <v>13</v>
      </c>
      <c r="M150" s="56"/>
      <c r="N150" s="56"/>
      <c r="O150" s="56"/>
      <c r="P150" s="56"/>
      <c r="Q150" s="56">
        <f>L150</f>
        <v>13</v>
      </c>
      <c r="R150" s="56"/>
      <c r="S150" s="56">
        <f>L150</f>
        <v>13</v>
      </c>
      <c r="T150" s="57"/>
    </row>
    <row r="151" spans="1:20" ht="20" customHeight="1">
      <c r="A151" s="58"/>
      <c r="B151" s="59">
        <v>144</v>
      </c>
      <c r="C151" s="70" t="s">
        <v>392</v>
      </c>
      <c r="D151" s="71" t="s">
        <v>753</v>
      </c>
      <c r="E151" s="87" t="s">
        <v>49</v>
      </c>
      <c r="F151" s="73">
        <v>6</v>
      </c>
      <c r="G151" s="62">
        <v>3</v>
      </c>
      <c r="H151" s="98">
        <v>3</v>
      </c>
      <c r="I151" s="98">
        <v>3</v>
      </c>
      <c r="J151" s="98">
        <v>2</v>
      </c>
      <c r="K151" s="64">
        <f t="shared" si="16"/>
        <v>5</v>
      </c>
      <c r="L151" s="65">
        <f>'[1]December 2024'!Q151</f>
        <v>8</v>
      </c>
      <c r="M151" s="65"/>
      <c r="N151" s="65">
        <v>3</v>
      </c>
      <c r="O151" s="65"/>
      <c r="P151" s="65"/>
      <c r="Q151" s="65">
        <f>L151+N151</f>
        <v>11</v>
      </c>
      <c r="R151" s="65"/>
      <c r="S151" s="65">
        <f>Q151</f>
        <v>11</v>
      </c>
      <c r="T151" s="66" t="s">
        <v>678</v>
      </c>
    </row>
    <row r="152" spans="1:20" ht="20" customHeight="1">
      <c r="A152" s="48"/>
      <c r="B152" s="49">
        <v>145</v>
      </c>
      <c r="C152" s="50" t="s">
        <v>300</v>
      </c>
      <c r="D152" s="51" t="s">
        <v>754</v>
      </c>
      <c r="E152" s="51" t="s">
        <v>755</v>
      </c>
      <c r="F152" s="52">
        <v>4</v>
      </c>
      <c r="G152" s="89">
        <v>4</v>
      </c>
      <c r="H152" s="97">
        <v>2</v>
      </c>
      <c r="I152" s="97">
        <v>2</v>
      </c>
      <c r="J152" s="97"/>
      <c r="K152" s="55">
        <f t="shared" si="16"/>
        <v>0</v>
      </c>
      <c r="L152" s="56">
        <f>'[1]December 2024'!Q152</f>
        <v>4</v>
      </c>
      <c r="M152" s="56"/>
      <c r="N152" s="56"/>
      <c r="O152" s="56"/>
      <c r="P152" s="56"/>
      <c r="Q152" s="56">
        <f t="shared" ref="Q152:Q158" si="19">L152</f>
        <v>4</v>
      </c>
      <c r="R152" s="56"/>
      <c r="S152" s="56">
        <f>L152</f>
        <v>4</v>
      </c>
      <c r="T152" s="57"/>
    </row>
    <row r="153" spans="1:20" ht="20" customHeight="1">
      <c r="A153" s="58"/>
      <c r="B153" s="59">
        <v>146</v>
      </c>
      <c r="C153" s="70" t="s">
        <v>756</v>
      </c>
      <c r="D153" s="71" t="s">
        <v>757</v>
      </c>
      <c r="E153" s="71" t="s">
        <v>758</v>
      </c>
      <c r="F153" s="73">
        <v>10</v>
      </c>
      <c r="G153" s="62">
        <v>4</v>
      </c>
      <c r="H153" s="98">
        <v>3</v>
      </c>
      <c r="I153" s="98">
        <v>7</v>
      </c>
      <c r="J153" s="98"/>
      <c r="K153" s="64">
        <f t="shared" si="16"/>
        <v>0</v>
      </c>
      <c r="L153" s="65">
        <f>'[1]December 2024'!Q153</f>
        <v>10</v>
      </c>
      <c r="M153" s="65"/>
      <c r="N153" s="65"/>
      <c r="O153" s="65"/>
      <c r="P153" s="65"/>
      <c r="Q153" s="65">
        <f t="shared" si="19"/>
        <v>10</v>
      </c>
      <c r="R153" s="65"/>
      <c r="S153" s="65">
        <f>L153</f>
        <v>10</v>
      </c>
      <c r="T153" s="66"/>
    </row>
    <row r="154" spans="1:20" ht="20" customHeight="1">
      <c r="A154" s="48">
        <f>K154</f>
        <v>-2</v>
      </c>
      <c r="B154" s="49">
        <v>147</v>
      </c>
      <c r="C154" s="50" t="s">
        <v>759</v>
      </c>
      <c r="D154" s="51" t="s">
        <v>760</v>
      </c>
      <c r="E154" s="51" t="s">
        <v>761</v>
      </c>
      <c r="F154" s="52">
        <v>2</v>
      </c>
      <c r="G154" s="89">
        <v>4</v>
      </c>
      <c r="H154" s="97"/>
      <c r="I154" s="97"/>
      <c r="J154" s="97"/>
      <c r="K154" s="55">
        <f t="shared" si="16"/>
        <v>-2</v>
      </c>
      <c r="L154" s="56">
        <f>'[1]December 2024'!Q154</f>
        <v>0</v>
      </c>
      <c r="M154" s="56"/>
      <c r="N154" s="56"/>
      <c r="O154" s="56"/>
      <c r="P154" s="56"/>
      <c r="Q154" s="56">
        <f t="shared" si="19"/>
        <v>0</v>
      </c>
      <c r="R154" s="56"/>
      <c r="S154" s="56">
        <f>L154</f>
        <v>0</v>
      </c>
      <c r="T154" s="57"/>
    </row>
    <row r="155" spans="1:20" ht="20" customHeight="1">
      <c r="A155" s="58">
        <f>K155</f>
        <v>-1</v>
      </c>
      <c r="B155" s="59">
        <v>148</v>
      </c>
      <c r="C155" s="70" t="s">
        <v>399</v>
      </c>
      <c r="D155" s="71" t="s">
        <v>762</v>
      </c>
      <c r="E155" s="84" t="s">
        <v>203</v>
      </c>
      <c r="F155" s="73">
        <v>4</v>
      </c>
      <c r="G155" s="62">
        <v>4</v>
      </c>
      <c r="H155" s="98">
        <v>1</v>
      </c>
      <c r="I155" s="98">
        <v>2</v>
      </c>
      <c r="J155" s="98"/>
      <c r="K155" s="64">
        <f t="shared" si="16"/>
        <v>-1</v>
      </c>
      <c r="L155" s="65">
        <f>'[1]December 2024'!Q155</f>
        <v>4</v>
      </c>
      <c r="M155" s="65"/>
      <c r="N155" s="65"/>
      <c r="O155" s="65"/>
      <c r="P155" s="65"/>
      <c r="Q155" s="65">
        <f t="shared" si="19"/>
        <v>4</v>
      </c>
      <c r="R155" s="65">
        <v>1</v>
      </c>
      <c r="S155" s="65">
        <f>Q155-R155</f>
        <v>3</v>
      </c>
      <c r="T155" s="66" t="s">
        <v>763</v>
      </c>
    </row>
    <row r="156" spans="1:20" ht="20" customHeight="1">
      <c r="A156" s="48" t="s">
        <v>182</v>
      </c>
      <c r="B156" s="49">
        <v>149</v>
      </c>
      <c r="C156" s="50" t="s">
        <v>400</v>
      </c>
      <c r="D156" s="51" t="s">
        <v>764</v>
      </c>
      <c r="E156" s="51" t="s">
        <v>231</v>
      </c>
      <c r="F156" s="52">
        <v>8</v>
      </c>
      <c r="G156" s="89">
        <v>4</v>
      </c>
      <c r="H156" s="97">
        <v>4</v>
      </c>
      <c r="I156" s="97">
        <v>1</v>
      </c>
      <c r="J156" s="97"/>
      <c r="K156" s="55">
        <f t="shared" si="16"/>
        <v>3</v>
      </c>
      <c r="L156" s="56">
        <f>'[1]December 2024'!Q156</f>
        <v>5</v>
      </c>
      <c r="M156" s="56"/>
      <c r="N156" s="56">
        <v>6</v>
      </c>
      <c r="O156" s="56"/>
      <c r="P156" s="56"/>
      <c r="Q156" s="56">
        <f>N156+L156</f>
        <v>11</v>
      </c>
      <c r="R156" s="56"/>
      <c r="S156" s="56">
        <f>Q156</f>
        <v>11</v>
      </c>
      <c r="T156" s="57" t="s">
        <v>765</v>
      </c>
    </row>
    <row r="157" spans="1:20" ht="20" customHeight="1">
      <c r="A157" s="58">
        <f>K157</f>
        <v>-5</v>
      </c>
      <c r="B157" s="59">
        <v>150</v>
      </c>
      <c r="C157" s="70" t="s">
        <v>289</v>
      </c>
      <c r="D157" s="71" t="s">
        <v>766</v>
      </c>
      <c r="E157" s="87" t="s">
        <v>227</v>
      </c>
      <c r="F157" s="73">
        <v>8</v>
      </c>
      <c r="G157" s="62">
        <v>4</v>
      </c>
      <c r="H157" s="98">
        <v>1</v>
      </c>
      <c r="I157" s="98">
        <v>2</v>
      </c>
      <c r="J157" s="98"/>
      <c r="K157" s="64">
        <f t="shared" si="16"/>
        <v>-5</v>
      </c>
      <c r="L157" s="65">
        <f>'[1]December 2024'!Q157</f>
        <v>3</v>
      </c>
      <c r="M157" s="65"/>
      <c r="N157" s="65"/>
      <c r="O157" s="65"/>
      <c r="P157" s="65"/>
      <c r="Q157" s="65">
        <f t="shared" si="19"/>
        <v>3</v>
      </c>
      <c r="R157" s="65"/>
      <c r="S157" s="65">
        <f>L157</f>
        <v>3</v>
      </c>
      <c r="T157" s="66" t="s">
        <v>182</v>
      </c>
    </row>
    <row r="158" spans="1:20" ht="20" customHeight="1">
      <c r="A158" s="48"/>
      <c r="B158" s="49">
        <v>151</v>
      </c>
      <c r="C158" s="50" t="s">
        <v>301</v>
      </c>
      <c r="D158" s="51" t="s">
        <v>767</v>
      </c>
      <c r="E158" s="88" t="s">
        <v>768</v>
      </c>
      <c r="F158" s="52">
        <v>4</v>
      </c>
      <c r="G158" s="89">
        <v>4</v>
      </c>
      <c r="H158" s="97">
        <v>2</v>
      </c>
      <c r="I158" s="97">
        <v>2</v>
      </c>
      <c r="J158" s="97"/>
      <c r="K158" s="55">
        <f t="shared" si="16"/>
        <v>3</v>
      </c>
      <c r="L158" s="56">
        <f>'[1]December 2024'!Q158</f>
        <v>7</v>
      </c>
      <c r="M158" s="56"/>
      <c r="N158" s="56"/>
      <c r="O158" s="56"/>
      <c r="P158" s="56"/>
      <c r="Q158" s="56">
        <f t="shared" si="19"/>
        <v>7</v>
      </c>
      <c r="R158" s="56"/>
      <c r="S158" s="56">
        <f>L158</f>
        <v>7</v>
      </c>
      <c r="T158" s="57" t="s">
        <v>182</v>
      </c>
    </row>
    <row r="159" spans="1:20" ht="20" customHeight="1">
      <c r="A159" s="58"/>
      <c r="B159" s="59">
        <v>152</v>
      </c>
      <c r="C159" s="70" t="s">
        <v>385</v>
      </c>
      <c r="D159" s="71" t="s">
        <v>212</v>
      </c>
      <c r="E159" s="71" t="s">
        <v>217</v>
      </c>
      <c r="F159" s="73">
        <v>10</v>
      </c>
      <c r="G159" s="62">
        <v>1</v>
      </c>
      <c r="H159" s="98">
        <v>3</v>
      </c>
      <c r="I159" s="98">
        <v>5</v>
      </c>
      <c r="J159" s="98">
        <v>5</v>
      </c>
      <c r="K159" s="64">
        <f t="shared" si="16"/>
        <v>3</v>
      </c>
      <c r="L159" s="65">
        <f>'[1]December 2024'!Q159</f>
        <v>17</v>
      </c>
      <c r="M159" s="65"/>
      <c r="N159" s="65"/>
      <c r="O159" s="65">
        <v>4</v>
      </c>
      <c r="P159" s="65"/>
      <c r="Q159" s="65">
        <f>L159-O159</f>
        <v>13</v>
      </c>
      <c r="R159" s="65"/>
      <c r="S159" s="65">
        <f>Q159-R159</f>
        <v>13</v>
      </c>
      <c r="T159" s="66" t="s">
        <v>492</v>
      </c>
    </row>
    <row r="160" spans="1:20" ht="20" customHeight="1">
      <c r="A160" s="48">
        <f>K160</f>
        <v>-2</v>
      </c>
      <c r="B160" s="49">
        <v>153</v>
      </c>
      <c r="C160" s="50" t="s">
        <v>340</v>
      </c>
      <c r="D160" s="51" t="s">
        <v>770</v>
      </c>
      <c r="E160" s="93" t="s">
        <v>153</v>
      </c>
      <c r="F160" s="52">
        <v>4</v>
      </c>
      <c r="G160" s="89">
        <v>4</v>
      </c>
      <c r="H160" s="97">
        <v>1</v>
      </c>
      <c r="I160" s="97">
        <v>1</v>
      </c>
      <c r="J160" s="97"/>
      <c r="K160" s="55">
        <f t="shared" si="16"/>
        <v>-2</v>
      </c>
      <c r="L160" s="56">
        <f>'[1]December 2024'!Q160</f>
        <v>2</v>
      </c>
      <c r="M160" s="56"/>
      <c r="N160" s="56"/>
      <c r="O160" s="56"/>
      <c r="P160" s="56"/>
      <c r="Q160" s="56">
        <f>L160</f>
        <v>2</v>
      </c>
      <c r="R160" s="56"/>
      <c r="S160" s="56">
        <f>L160</f>
        <v>2</v>
      </c>
      <c r="T160" s="57"/>
    </row>
    <row r="161" spans="1:21" ht="20" customHeight="1">
      <c r="A161" s="58"/>
      <c r="B161" s="59">
        <v>154</v>
      </c>
      <c r="C161" s="70" t="s">
        <v>285</v>
      </c>
      <c r="D161" s="71" t="s">
        <v>771</v>
      </c>
      <c r="E161" s="71" t="s">
        <v>260</v>
      </c>
      <c r="F161" s="73">
        <v>2</v>
      </c>
      <c r="G161" s="62">
        <v>2</v>
      </c>
      <c r="H161" s="98">
        <v>1</v>
      </c>
      <c r="I161" s="98">
        <v>1</v>
      </c>
      <c r="J161" s="98"/>
      <c r="K161" s="64">
        <f t="shared" si="16"/>
        <v>0</v>
      </c>
      <c r="L161" s="65">
        <f>'[1]December 2024'!Q161</f>
        <v>2</v>
      </c>
      <c r="M161" s="65"/>
      <c r="N161" s="65"/>
      <c r="O161" s="65"/>
      <c r="P161" s="65"/>
      <c r="Q161" s="65">
        <f>L161</f>
        <v>2</v>
      </c>
      <c r="R161" s="65"/>
      <c r="S161" s="65">
        <f>L161</f>
        <v>2</v>
      </c>
      <c r="T161" s="66"/>
    </row>
    <row r="162" spans="1:21" ht="20" customHeight="1">
      <c r="A162" s="48"/>
      <c r="B162" s="49">
        <v>155</v>
      </c>
      <c r="C162" s="50" t="s">
        <v>307</v>
      </c>
      <c r="D162" s="51" t="s">
        <v>772</v>
      </c>
      <c r="E162" s="51" t="s">
        <v>773</v>
      </c>
      <c r="F162" s="52">
        <v>3</v>
      </c>
      <c r="G162" s="89">
        <v>1</v>
      </c>
      <c r="H162" s="54">
        <v>2</v>
      </c>
      <c r="I162" s="100">
        <v>3</v>
      </c>
      <c r="J162" s="54"/>
      <c r="K162" s="55">
        <f t="shared" si="16"/>
        <v>2</v>
      </c>
      <c r="L162" s="56">
        <f>'[1]December 2024'!Q162</f>
        <v>5</v>
      </c>
      <c r="M162" s="56"/>
      <c r="N162" s="56"/>
      <c r="O162" s="56"/>
      <c r="P162" s="56"/>
      <c r="Q162" s="56">
        <f>L162</f>
        <v>5</v>
      </c>
      <c r="R162" s="56"/>
      <c r="S162" s="56">
        <f>L162</f>
        <v>5</v>
      </c>
      <c r="T162" s="57" t="s">
        <v>182</v>
      </c>
    </row>
    <row r="163" spans="1:21" ht="20" customHeight="1">
      <c r="A163" s="58">
        <f>K163</f>
        <v>-1</v>
      </c>
      <c r="B163" s="59">
        <v>156</v>
      </c>
      <c r="C163" s="70" t="s">
        <v>313</v>
      </c>
      <c r="D163" s="71" t="s">
        <v>774</v>
      </c>
      <c r="E163" s="85" t="s">
        <v>65</v>
      </c>
      <c r="F163" s="73">
        <v>2</v>
      </c>
      <c r="G163" s="62">
        <v>1</v>
      </c>
      <c r="H163" s="63">
        <v>1</v>
      </c>
      <c r="I163" s="63"/>
      <c r="J163" s="63"/>
      <c r="K163" s="64">
        <f t="shared" si="16"/>
        <v>-1</v>
      </c>
      <c r="L163" s="65">
        <f>'[1]December 2024'!Q163</f>
        <v>1</v>
      </c>
      <c r="M163" s="65"/>
      <c r="N163" s="65"/>
      <c r="O163" s="65"/>
      <c r="P163" s="65"/>
      <c r="Q163" s="65">
        <f>L163</f>
        <v>1</v>
      </c>
      <c r="R163" s="65"/>
      <c r="S163" s="65">
        <f>L163</f>
        <v>1</v>
      </c>
      <c r="T163" s="66"/>
    </row>
    <row r="164" spans="1:21" ht="20" customHeight="1">
      <c r="A164" s="48"/>
      <c r="B164" s="49">
        <v>157</v>
      </c>
      <c r="C164" s="50" t="s">
        <v>349</v>
      </c>
      <c r="D164" s="51" t="s">
        <v>775</v>
      </c>
      <c r="E164" s="51" t="s">
        <v>127</v>
      </c>
      <c r="F164" s="52">
        <v>11</v>
      </c>
      <c r="G164" s="69">
        <v>2</v>
      </c>
      <c r="H164" s="54">
        <v>7</v>
      </c>
      <c r="I164" s="54">
        <v>2</v>
      </c>
      <c r="J164" s="54">
        <v>3</v>
      </c>
      <c r="K164" s="55">
        <f t="shared" si="16"/>
        <v>1</v>
      </c>
      <c r="L164" s="56">
        <f>'[1]December 2024'!Q164</f>
        <v>11</v>
      </c>
      <c r="M164" s="56">
        <v>1</v>
      </c>
      <c r="N164" s="56"/>
      <c r="O164" s="56"/>
      <c r="P164" s="56"/>
      <c r="Q164" s="56">
        <f>L164+M164</f>
        <v>12</v>
      </c>
      <c r="R164" s="56"/>
      <c r="S164" s="56">
        <f>Q164</f>
        <v>12</v>
      </c>
      <c r="T164" s="57" t="s">
        <v>1832</v>
      </c>
    </row>
    <row r="165" spans="1:21" ht="20" customHeight="1">
      <c r="A165" s="58">
        <f>K165</f>
        <v>-1</v>
      </c>
      <c r="B165" s="59">
        <v>158</v>
      </c>
      <c r="C165" s="70" t="s">
        <v>341</v>
      </c>
      <c r="D165" s="71" t="s">
        <v>777</v>
      </c>
      <c r="E165" s="71" t="s">
        <v>113</v>
      </c>
      <c r="F165" s="73">
        <v>7</v>
      </c>
      <c r="G165" s="74">
        <v>1</v>
      </c>
      <c r="H165" s="63">
        <v>4</v>
      </c>
      <c r="I165" s="63">
        <v>2</v>
      </c>
      <c r="J165" s="63"/>
      <c r="K165" s="64">
        <f t="shared" si="16"/>
        <v>-1</v>
      </c>
      <c r="L165" s="65">
        <f>'[1]December 2024'!Q165</f>
        <v>6</v>
      </c>
      <c r="M165" s="65"/>
      <c r="N165" s="65"/>
      <c r="O165" s="65"/>
      <c r="P165" s="65"/>
      <c r="Q165" s="65">
        <f>L165</f>
        <v>6</v>
      </c>
      <c r="R165" s="65"/>
      <c r="S165" s="65">
        <f>L165</f>
        <v>6</v>
      </c>
      <c r="T165" s="101"/>
    </row>
    <row r="166" spans="1:21" ht="20" customHeight="1">
      <c r="A166" s="48">
        <f>K166</f>
        <v>-1</v>
      </c>
      <c r="B166" s="49">
        <v>159</v>
      </c>
      <c r="C166" s="50" t="s">
        <v>342</v>
      </c>
      <c r="D166" s="51" t="s">
        <v>778</v>
      </c>
      <c r="E166" s="51" t="s">
        <v>779</v>
      </c>
      <c r="F166" s="52">
        <v>2</v>
      </c>
      <c r="G166" s="89">
        <v>1</v>
      </c>
      <c r="H166" s="54">
        <v>1</v>
      </c>
      <c r="I166" s="54"/>
      <c r="J166" s="54"/>
      <c r="K166" s="55">
        <f t="shared" si="16"/>
        <v>-1</v>
      </c>
      <c r="L166" s="56">
        <f>'[1]December 2024'!Q166</f>
        <v>1</v>
      </c>
      <c r="M166" s="56"/>
      <c r="N166" s="56"/>
      <c r="O166" s="56"/>
      <c r="P166" s="56"/>
      <c r="Q166" s="56">
        <f>L166</f>
        <v>1</v>
      </c>
      <c r="R166" s="56"/>
      <c r="S166" s="56">
        <f>L166</f>
        <v>1</v>
      </c>
      <c r="T166" s="57"/>
    </row>
    <row r="167" spans="1:21" ht="20" customHeight="1">
      <c r="A167" s="58"/>
      <c r="B167" s="59">
        <v>160</v>
      </c>
      <c r="C167" s="70" t="s">
        <v>320</v>
      </c>
      <c r="D167" s="71" t="s">
        <v>780</v>
      </c>
      <c r="E167" s="71" t="s">
        <v>1801</v>
      </c>
      <c r="F167" s="73">
        <v>2</v>
      </c>
      <c r="G167" s="74">
        <v>1</v>
      </c>
      <c r="H167" s="63">
        <v>1</v>
      </c>
      <c r="I167" s="63">
        <v>1</v>
      </c>
      <c r="J167" s="63">
        <v>3</v>
      </c>
      <c r="K167" s="64">
        <f t="shared" si="16"/>
        <v>3</v>
      </c>
      <c r="L167" s="65">
        <f>'[1]December 2024'!Q167</f>
        <v>5</v>
      </c>
      <c r="M167" s="65"/>
      <c r="N167" s="65"/>
      <c r="O167" s="65"/>
      <c r="P167" s="65"/>
      <c r="Q167" s="65">
        <f>L167</f>
        <v>5</v>
      </c>
      <c r="R167" s="65"/>
      <c r="S167" s="65">
        <f>L167</f>
        <v>5</v>
      </c>
      <c r="T167" s="66"/>
    </row>
    <row r="168" spans="1:21" ht="20" customHeight="1">
      <c r="A168" s="48">
        <f>K168</f>
        <v>-4</v>
      </c>
      <c r="B168" s="49">
        <v>161</v>
      </c>
      <c r="C168" s="50" t="s">
        <v>781</v>
      </c>
      <c r="D168" s="51" t="s">
        <v>782</v>
      </c>
      <c r="E168" s="51" t="s">
        <v>783</v>
      </c>
      <c r="F168" s="52">
        <v>4</v>
      </c>
      <c r="G168" s="69">
        <v>4</v>
      </c>
      <c r="H168" s="54"/>
      <c r="I168" s="54"/>
      <c r="J168" s="54"/>
      <c r="K168" s="55">
        <f t="shared" si="16"/>
        <v>-4</v>
      </c>
      <c r="L168" s="56">
        <f>'[1]December 2024'!Q168</f>
        <v>0</v>
      </c>
      <c r="M168" s="56"/>
      <c r="N168" s="56"/>
      <c r="O168" s="56"/>
      <c r="P168" s="56"/>
      <c r="Q168" s="56">
        <f>L168</f>
        <v>0</v>
      </c>
      <c r="R168" s="56"/>
      <c r="S168" s="56">
        <f>L168</f>
        <v>0</v>
      </c>
      <c r="T168" s="78" t="s">
        <v>784</v>
      </c>
      <c r="U168" s="102"/>
    </row>
    <row r="169" spans="1:21" ht="20" customHeight="1">
      <c r="A169" s="58">
        <f>K169</f>
        <v>-2</v>
      </c>
      <c r="B169" s="59">
        <v>162</v>
      </c>
      <c r="C169" s="70" t="s">
        <v>785</v>
      </c>
      <c r="D169" s="71" t="s">
        <v>786</v>
      </c>
      <c r="E169" s="71" t="s">
        <v>787</v>
      </c>
      <c r="F169" s="73">
        <v>2</v>
      </c>
      <c r="G169" s="74">
        <v>4</v>
      </c>
      <c r="H169" s="63"/>
      <c r="I169" s="63"/>
      <c r="J169" s="63"/>
      <c r="K169" s="64">
        <f t="shared" si="16"/>
        <v>-2</v>
      </c>
      <c r="L169" s="65">
        <f>'[1]December 2024'!Q169</f>
        <v>0</v>
      </c>
      <c r="M169" s="65"/>
      <c r="N169" s="65"/>
      <c r="O169" s="65"/>
      <c r="P169" s="65"/>
      <c r="Q169" s="65">
        <f>L169</f>
        <v>0</v>
      </c>
      <c r="R169" s="65"/>
      <c r="S169" s="65">
        <f>L169</f>
        <v>0</v>
      </c>
      <c r="T169" s="78" t="s">
        <v>522</v>
      </c>
    </row>
    <row r="170" spans="1:21" ht="20" customHeight="1">
      <c r="A170" s="48"/>
      <c r="B170" s="49">
        <v>163</v>
      </c>
      <c r="C170" s="50" t="s">
        <v>386</v>
      </c>
      <c r="D170" s="51" t="s">
        <v>213</v>
      </c>
      <c r="E170" s="82" t="s">
        <v>788</v>
      </c>
      <c r="F170" s="52">
        <v>6</v>
      </c>
      <c r="G170" s="69">
        <v>4</v>
      </c>
      <c r="H170" s="54">
        <v>2</v>
      </c>
      <c r="I170" s="54">
        <v>2</v>
      </c>
      <c r="J170" s="54">
        <v>5</v>
      </c>
      <c r="K170" s="55">
        <f t="shared" si="16"/>
        <v>3</v>
      </c>
      <c r="L170" s="56">
        <f>'[1]December 2024'!Q170</f>
        <v>8</v>
      </c>
      <c r="M170" s="56">
        <v>1</v>
      </c>
      <c r="N170" s="56"/>
      <c r="O170" s="56"/>
      <c r="P170" s="56"/>
      <c r="Q170" s="56">
        <f>L170+M170</f>
        <v>9</v>
      </c>
      <c r="R170" s="56"/>
      <c r="S170" s="56">
        <f>Q170</f>
        <v>9</v>
      </c>
      <c r="T170" s="57" t="s">
        <v>470</v>
      </c>
    </row>
    <row r="171" spans="1:21" ht="20" customHeight="1">
      <c r="A171" s="58">
        <f>K171</f>
        <v>-1</v>
      </c>
      <c r="B171" s="59">
        <v>164</v>
      </c>
      <c r="C171" s="70" t="s">
        <v>299</v>
      </c>
      <c r="D171" s="71" t="s">
        <v>789</v>
      </c>
      <c r="E171" s="84" t="s">
        <v>264</v>
      </c>
      <c r="F171" s="73">
        <v>2</v>
      </c>
      <c r="G171" s="74">
        <v>1</v>
      </c>
      <c r="H171" s="63">
        <v>1</v>
      </c>
      <c r="I171" s="63" t="s">
        <v>182</v>
      </c>
      <c r="J171" s="63"/>
      <c r="K171" s="64">
        <f t="shared" si="16"/>
        <v>-1</v>
      </c>
      <c r="L171" s="65">
        <f>'[1]December 2024'!Q171</f>
        <v>1</v>
      </c>
      <c r="M171" s="65"/>
      <c r="N171" s="65"/>
      <c r="O171" s="65"/>
      <c r="P171" s="65"/>
      <c r="Q171" s="65">
        <f>L171</f>
        <v>1</v>
      </c>
      <c r="R171" s="65"/>
      <c r="S171" s="65">
        <f>L171</f>
        <v>1</v>
      </c>
      <c r="T171" s="66"/>
    </row>
    <row r="172" spans="1:21" ht="20" customHeight="1">
      <c r="A172" s="48"/>
      <c r="B172" s="49">
        <v>165</v>
      </c>
      <c r="C172" s="50" t="s">
        <v>387</v>
      </c>
      <c r="D172" s="51" t="s">
        <v>214</v>
      </c>
      <c r="E172" s="51" t="s">
        <v>219</v>
      </c>
      <c r="F172" s="52">
        <v>7</v>
      </c>
      <c r="G172" s="69">
        <v>1</v>
      </c>
      <c r="H172" s="54">
        <v>1</v>
      </c>
      <c r="I172" s="54">
        <v>3</v>
      </c>
      <c r="J172" s="54">
        <v>6</v>
      </c>
      <c r="K172" s="55">
        <f t="shared" si="16"/>
        <v>3</v>
      </c>
      <c r="L172" s="56">
        <f>'[1]December 2024'!Q172</f>
        <v>9</v>
      </c>
      <c r="M172" s="56">
        <v>1</v>
      </c>
      <c r="N172" s="56"/>
      <c r="O172" s="56"/>
      <c r="P172" s="56"/>
      <c r="Q172" s="56">
        <f>L172+M172</f>
        <v>10</v>
      </c>
      <c r="R172" s="56"/>
      <c r="S172" s="56">
        <f>L172+M172</f>
        <v>10</v>
      </c>
      <c r="T172" s="57" t="s">
        <v>790</v>
      </c>
    </row>
    <row r="173" spans="1:21" ht="20" customHeight="1">
      <c r="A173" s="58"/>
      <c r="B173" s="59">
        <v>166</v>
      </c>
      <c r="C173" s="70" t="s">
        <v>330</v>
      </c>
      <c r="D173" s="71" t="s">
        <v>791</v>
      </c>
      <c r="E173" s="71" t="s">
        <v>98</v>
      </c>
      <c r="F173" s="73">
        <v>6</v>
      </c>
      <c r="G173" s="74">
        <v>4</v>
      </c>
      <c r="H173" s="63">
        <v>1</v>
      </c>
      <c r="I173" s="63">
        <v>5</v>
      </c>
      <c r="J173" s="63"/>
      <c r="K173" s="64">
        <f t="shared" si="16"/>
        <v>0</v>
      </c>
      <c r="L173" s="65">
        <f>'[1]December 2024'!Q173</f>
        <v>6</v>
      </c>
      <c r="M173" s="65"/>
      <c r="N173" s="65"/>
      <c r="O173" s="65"/>
      <c r="P173" s="65"/>
      <c r="Q173" s="65">
        <f t="shared" ref="Q173:Q234" si="20">L173</f>
        <v>6</v>
      </c>
      <c r="R173" s="65"/>
      <c r="S173" s="65">
        <f t="shared" ref="S173:S178" si="21">L173</f>
        <v>6</v>
      </c>
      <c r="T173" s="78" t="s">
        <v>792</v>
      </c>
    </row>
    <row r="174" spans="1:21" ht="20" customHeight="1">
      <c r="A174" s="48">
        <f>K174</f>
        <v>-4</v>
      </c>
      <c r="B174" s="49">
        <v>167</v>
      </c>
      <c r="C174" s="50" t="s">
        <v>793</v>
      </c>
      <c r="D174" s="51" t="s">
        <v>794</v>
      </c>
      <c r="E174" s="51" t="s">
        <v>795</v>
      </c>
      <c r="F174" s="52">
        <v>4</v>
      </c>
      <c r="G174" s="69">
        <v>4</v>
      </c>
      <c r="H174" s="54"/>
      <c r="I174" s="54"/>
      <c r="J174" s="54"/>
      <c r="K174" s="55">
        <f t="shared" si="16"/>
        <v>-4</v>
      </c>
      <c r="L174" s="56">
        <f>'[1]December 2024'!Q174</f>
        <v>0</v>
      </c>
      <c r="M174" s="56"/>
      <c r="N174" s="56"/>
      <c r="O174" s="56"/>
      <c r="P174" s="56"/>
      <c r="Q174" s="56">
        <f t="shared" si="20"/>
        <v>0</v>
      </c>
      <c r="R174" s="56"/>
      <c r="S174" s="56">
        <f t="shared" si="21"/>
        <v>0</v>
      </c>
      <c r="T174" s="78" t="s">
        <v>522</v>
      </c>
    </row>
    <row r="175" spans="1:21" ht="20" customHeight="1">
      <c r="A175" s="58">
        <f>K175</f>
        <v>-4</v>
      </c>
      <c r="B175" s="59">
        <v>168</v>
      </c>
      <c r="C175" s="70" t="s">
        <v>796</v>
      </c>
      <c r="D175" s="71" t="s">
        <v>797</v>
      </c>
      <c r="E175" s="71" t="s">
        <v>798</v>
      </c>
      <c r="F175" s="73">
        <v>4</v>
      </c>
      <c r="G175" s="74">
        <v>4</v>
      </c>
      <c r="H175" s="63"/>
      <c r="I175" s="63"/>
      <c r="J175" s="63"/>
      <c r="K175" s="64">
        <f t="shared" si="16"/>
        <v>-4</v>
      </c>
      <c r="L175" s="65">
        <f>'[1]December 2024'!Q175</f>
        <v>0</v>
      </c>
      <c r="M175" s="65"/>
      <c r="N175" s="65"/>
      <c r="O175" s="65"/>
      <c r="P175" s="65"/>
      <c r="Q175" s="65">
        <f t="shared" si="20"/>
        <v>0</v>
      </c>
      <c r="R175" s="65"/>
      <c r="S175" s="65">
        <f t="shared" si="21"/>
        <v>0</v>
      </c>
      <c r="T175" s="78" t="s">
        <v>522</v>
      </c>
    </row>
    <row r="176" spans="1:21" ht="20" customHeight="1">
      <c r="A176" s="48">
        <f>K176</f>
        <v>-5</v>
      </c>
      <c r="B176" s="49">
        <v>169</v>
      </c>
      <c r="C176" s="50" t="s">
        <v>799</v>
      </c>
      <c r="D176" s="51" t="s">
        <v>800</v>
      </c>
      <c r="E176" s="51" t="s">
        <v>801</v>
      </c>
      <c r="F176" s="52">
        <v>5</v>
      </c>
      <c r="G176" s="69">
        <v>2</v>
      </c>
      <c r="H176" s="54"/>
      <c r="I176" s="54"/>
      <c r="J176" s="54"/>
      <c r="K176" s="55">
        <f t="shared" si="16"/>
        <v>-5</v>
      </c>
      <c r="L176" s="56">
        <f>'[1]December 2024'!Q176</f>
        <v>0</v>
      </c>
      <c r="M176" s="56"/>
      <c r="N176" s="56"/>
      <c r="O176" s="56"/>
      <c r="P176" s="56"/>
      <c r="Q176" s="56">
        <f t="shared" si="20"/>
        <v>0</v>
      </c>
      <c r="R176" s="56"/>
      <c r="S176" s="56">
        <f t="shared" si="21"/>
        <v>0</v>
      </c>
      <c r="T176" s="78" t="s">
        <v>522</v>
      </c>
    </row>
    <row r="177" spans="1:21" ht="20" customHeight="1">
      <c r="A177" s="58"/>
      <c r="B177" s="59">
        <v>170</v>
      </c>
      <c r="C177" s="70" t="s">
        <v>802</v>
      </c>
      <c r="D177" s="71" t="s">
        <v>803</v>
      </c>
      <c r="E177" s="84" t="s">
        <v>804</v>
      </c>
      <c r="F177" s="73">
        <v>2</v>
      </c>
      <c r="G177" s="74">
        <v>1</v>
      </c>
      <c r="H177" s="63">
        <v>1</v>
      </c>
      <c r="I177" s="63">
        <v>1</v>
      </c>
      <c r="J177" s="63"/>
      <c r="K177" s="64">
        <f t="shared" si="16"/>
        <v>0</v>
      </c>
      <c r="L177" s="65">
        <f>'[1]December 2024'!Q177</f>
        <v>2</v>
      </c>
      <c r="M177" s="65"/>
      <c r="N177" s="65"/>
      <c r="O177" s="65"/>
      <c r="P177" s="65"/>
      <c r="Q177" s="65">
        <f t="shared" si="20"/>
        <v>2</v>
      </c>
      <c r="R177" s="65"/>
      <c r="S177" s="65">
        <f t="shared" si="21"/>
        <v>2</v>
      </c>
      <c r="T177" s="66"/>
    </row>
    <row r="178" spans="1:21" ht="20" customHeight="1">
      <c r="A178" s="48"/>
      <c r="B178" s="49">
        <v>171</v>
      </c>
      <c r="C178" s="50" t="s">
        <v>317</v>
      </c>
      <c r="D178" s="51" t="s">
        <v>805</v>
      </c>
      <c r="E178" s="51" t="s">
        <v>72</v>
      </c>
      <c r="F178" s="52">
        <v>10</v>
      </c>
      <c r="G178" s="69">
        <v>2</v>
      </c>
      <c r="H178" s="54">
        <v>1</v>
      </c>
      <c r="I178" s="54">
        <v>2</v>
      </c>
      <c r="J178" s="54">
        <v>7</v>
      </c>
      <c r="K178" s="55">
        <f t="shared" si="16"/>
        <v>0</v>
      </c>
      <c r="L178" s="56">
        <f>'[1]December 2024'!Q178</f>
        <v>10</v>
      </c>
      <c r="M178" s="56"/>
      <c r="N178" s="56"/>
      <c r="O178" s="56"/>
      <c r="P178" s="56"/>
      <c r="Q178" s="56">
        <f t="shared" si="20"/>
        <v>10</v>
      </c>
      <c r="R178" s="56"/>
      <c r="S178" s="56">
        <f t="shared" si="21"/>
        <v>10</v>
      </c>
      <c r="T178" s="57"/>
    </row>
    <row r="179" spans="1:21" ht="20" customHeight="1">
      <c r="A179" s="58">
        <f>K179</f>
        <v>-1</v>
      </c>
      <c r="B179" s="59">
        <v>172</v>
      </c>
      <c r="C179" s="60" t="s">
        <v>278</v>
      </c>
      <c r="D179" s="61" t="s">
        <v>806</v>
      </c>
      <c r="E179" s="61" t="s">
        <v>208</v>
      </c>
      <c r="F179" s="59">
        <v>2</v>
      </c>
      <c r="G179" s="74">
        <v>3</v>
      </c>
      <c r="H179" s="63">
        <v>1</v>
      </c>
      <c r="I179" s="63" t="s">
        <v>182</v>
      </c>
      <c r="J179" s="63"/>
      <c r="K179" s="64">
        <f t="shared" si="16"/>
        <v>-1</v>
      </c>
      <c r="L179" s="65">
        <f>'[1]December 2024'!Q179</f>
        <v>2</v>
      </c>
      <c r="M179" s="65"/>
      <c r="N179" s="65"/>
      <c r="O179" s="65"/>
      <c r="P179" s="65"/>
      <c r="Q179" s="65">
        <f t="shared" si="20"/>
        <v>2</v>
      </c>
      <c r="R179" s="65">
        <v>1</v>
      </c>
      <c r="S179" s="65">
        <f>Q179-R179</f>
        <v>1</v>
      </c>
      <c r="T179" s="66" t="s">
        <v>807</v>
      </c>
    </row>
    <row r="180" spans="1:21" ht="20" customHeight="1">
      <c r="A180" s="48">
        <f>K180</f>
        <v>-2</v>
      </c>
      <c r="B180" s="49">
        <v>173</v>
      </c>
      <c r="C180" s="90" t="s">
        <v>808</v>
      </c>
      <c r="D180" s="67" t="s">
        <v>809</v>
      </c>
      <c r="E180" s="67" t="s">
        <v>810</v>
      </c>
      <c r="F180" s="68">
        <v>2</v>
      </c>
      <c r="G180" s="69">
        <v>3</v>
      </c>
      <c r="H180" s="54"/>
      <c r="I180" s="54"/>
      <c r="J180" s="54"/>
      <c r="K180" s="55">
        <f t="shared" si="16"/>
        <v>-2</v>
      </c>
      <c r="L180" s="56">
        <f>'[1]December 2024'!Q180</f>
        <v>0</v>
      </c>
      <c r="M180" s="56"/>
      <c r="N180" s="56"/>
      <c r="O180" s="56"/>
      <c r="P180" s="56"/>
      <c r="Q180" s="56">
        <f t="shared" si="20"/>
        <v>0</v>
      </c>
      <c r="R180" s="56"/>
      <c r="S180" s="56">
        <f t="shared" ref="S180:S208" si="22">L180</f>
        <v>0</v>
      </c>
      <c r="T180" s="57"/>
    </row>
    <row r="181" spans="1:21" ht="20" customHeight="1">
      <c r="A181" s="58"/>
      <c r="B181" s="59">
        <v>174</v>
      </c>
      <c r="C181" s="70" t="s">
        <v>309</v>
      </c>
      <c r="D181" s="71" t="s">
        <v>811</v>
      </c>
      <c r="E181" s="71" t="s">
        <v>812</v>
      </c>
      <c r="F181" s="73">
        <v>2</v>
      </c>
      <c r="G181" s="74">
        <v>2</v>
      </c>
      <c r="H181" s="63">
        <v>1</v>
      </c>
      <c r="I181" s="63">
        <v>2</v>
      </c>
      <c r="J181" s="63"/>
      <c r="K181" s="64">
        <f t="shared" si="16"/>
        <v>1</v>
      </c>
      <c r="L181" s="65">
        <f>'[1]December 2024'!Q181</f>
        <v>3</v>
      </c>
      <c r="M181" s="65"/>
      <c r="N181" s="65"/>
      <c r="O181" s="65"/>
      <c r="P181" s="65"/>
      <c r="Q181" s="65">
        <f t="shared" si="20"/>
        <v>3</v>
      </c>
      <c r="R181" s="65"/>
      <c r="S181" s="65">
        <f t="shared" si="22"/>
        <v>3</v>
      </c>
      <c r="T181" s="66"/>
    </row>
    <row r="182" spans="1:21" ht="20" customHeight="1">
      <c r="A182" s="48">
        <f>K182</f>
        <v>-6</v>
      </c>
      <c r="B182" s="49">
        <v>175</v>
      </c>
      <c r="C182" s="50" t="s">
        <v>417</v>
      </c>
      <c r="D182" s="51" t="s">
        <v>813</v>
      </c>
      <c r="E182" s="51" t="s">
        <v>814</v>
      </c>
      <c r="F182" s="52">
        <v>8</v>
      </c>
      <c r="G182" s="69">
        <v>2</v>
      </c>
      <c r="H182" s="54">
        <v>1</v>
      </c>
      <c r="I182" s="54">
        <v>1</v>
      </c>
      <c r="J182" s="54"/>
      <c r="K182" s="55">
        <f t="shared" ref="K182:K222" si="23">SUM(S182-F182)</f>
        <v>-6</v>
      </c>
      <c r="L182" s="56">
        <f>'[1]December 2024'!Q182</f>
        <v>2</v>
      </c>
      <c r="M182" s="56"/>
      <c r="N182" s="56"/>
      <c r="O182" s="56"/>
      <c r="P182" s="56"/>
      <c r="Q182" s="56">
        <f t="shared" si="20"/>
        <v>2</v>
      </c>
      <c r="R182" s="56"/>
      <c r="S182" s="56">
        <f t="shared" si="22"/>
        <v>2</v>
      </c>
      <c r="T182" s="57"/>
      <c r="U182" s="33" t="s">
        <v>182</v>
      </c>
    </row>
    <row r="183" spans="1:21" ht="20" customHeight="1">
      <c r="A183" s="58"/>
      <c r="B183" s="59">
        <v>176</v>
      </c>
      <c r="C183" s="60" t="s">
        <v>315</v>
      </c>
      <c r="D183" s="79" t="s">
        <v>815</v>
      </c>
      <c r="E183" s="79" t="s">
        <v>159</v>
      </c>
      <c r="F183" s="59">
        <v>2</v>
      </c>
      <c r="G183" s="74">
        <v>3</v>
      </c>
      <c r="H183" s="63">
        <v>1</v>
      </c>
      <c r="I183" s="63">
        <v>1</v>
      </c>
      <c r="J183" s="63"/>
      <c r="K183" s="64">
        <f t="shared" si="23"/>
        <v>0</v>
      </c>
      <c r="L183" s="65">
        <f>'[1]December 2024'!Q183</f>
        <v>2</v>
      </c>
      <c r="M183" s="65"/>
      <c r="N183" s="65"/>
      <c r="O183" s="65"/>
      <c r="P183" s="65"/>
      <c r="Q183" s="65">
        <f t="shared" si="20"/>
        <v>2</v>
      </c>
      <c r="R183" s="65"/>
      <c r="S183" s="65">
        <f t="shared" si="22"/>
        <v>2</v>
      </c>
      <c r="T183" s="66"/>
      <c r="U183" s="33" t="s">
        <v>182</v>
      </c>
    </row>
    <row r="184" spans="1:21" ht="20" customHeight="1">
      <c r="A184" s="48">
        <f t="shared" ref="A184:A194" si="24">K184</f>
        <v>-1</v>
      </c>
      <c r="B184" s="49">
        <v>177</v>
      </c>
      <c r="C184" s="50" t="s">
        <v>310</v>
      </c>
      <c r="D184" s="51" t="s">
        <v>816</v>
      </c>
      <c r="E184" s="51" t="s">
        <v>59</v>
      </c>
      <c r="F184" s="52">
        <v>2</v>
      </c>
      <c r="G184" s="69">
        <v>2</v>
      </c>
      <c r="H184" s="54" t="s">
        <v>182</v>
      </c>
      <c r="I184" s="54">
        <v>1</v>
      </c>
      <c r="J184" s="54"/>
      <c r="K184" s="55">
        <f t="shared" si="23"/>
        <v>-1</v>
      </c>
      <c r="L184" s="56">
        <f>'[1]December 2024'!Q184</f>
        <v>1</v>
      </c>
      <c r="M184" s="56"/>
      <c r="N184" s="56"/>
      <c r="O184" s="56"/>
      <c r="P184" s="56"/>
      <c r="Q184" s="56">
        <f t="shared" si="20"/>
        <v>1</v>
      </c>
      <c r="R184" s="56"/>
      <c r="S184" s="56">
        <f t="shared" si="22"/>
        <v>1</v>
      </c>
      <c r="T184" s="57" t="s">
        <v>182</v>
      </c>
    </row>
    <row r="185" spans="1:21" ht="20" customHeight="1">
      <c r="A185" s="58">
        <f t="shared" si="24"/>
        <v>-2</v>
      </c>
      <c r="B185" s="59">
        <v>178</v>
      </c>
      <c r="C185" s="60" t="s">
        <v>817</v>
      </c>
      <c r="D185" s="61" t="s">
        <v>818</v>
      </c>
      <c r="E185" s="61" t="s">
        <v>819</v>
      </c>
      <c r="F185" s="59">
        <v>2</v>
      </c>
      <c r="G185" s="74">
        <v>4</v>
      </c>
      <c r="H185" s="63"/>
      <c r="I185" s="63"/>
      <c r="J185" s="63"/>
      <c r="K185" s="64">
        <f t="shared" si="23"/>
        <v>-2</v>
      </c>
      <c r="L185" s="65">
        <f>'[1]December 2024'!Q185</f>
        <v>0</v>
      </c>
      <c r="M185" s="65"/>
      <c r="N185" s="65"/>
      <c r="O185" s="65"/>
      <c r="P185" s="65"/>
      <c r="Q185" s="65">
        <f t="shared" si="20"/>
        <v>0</v>
      </c>
      <c r="R185" s="65"/>
      <c r="S185" s="65">
        <f t="shared" si="22"/>
        <v>0</v>
      </c>
      <c r="T185" s="66"/>
    </row>
    <row r="186" spans="1:21" ht="20" customHeight="1">
      <c r="A186" s="48">
        <f t="shared" si="24"/>
        <v>-2</v>
      </c>
      <c r="B186" s="49">
        <v>179</v>
      </c>
      <c r="C186" s="90" t="s">
        <v>820</v>
      </c>
      <c r="D186" s="67" t="s">
        <v>821</v>
      </c>
      <c r="E186" s="67" t="s">
        <v>822</v>
      </c>
      <c r="F186" s="68">
        <v>2</v>
      </c>
      <c r="G186" s="69">
        <v>4</v>
      </c>
      <c r="H186" s="54" t="s">
        <v>182</v>
      </c>
      <c r="I186" s="54" t="s">
        <v>182</v>
      </c>
      <c r="J186" s="54"/>
      <c r="K186" s="55">
        <f t="shared" si="23"/>
        <v>-2</v>
      </c>
      <c r="L186" s="56">
        <f>'[1]December 2024'!Q186</f>
        <v>0</v>
      </c>
      <c r="M186" s="56"/>
      <c r="N186" s="56"/>
      <c r="O186" s="56"/>
      <c r="P186" s="56"/>
      <c r="Q186" s="56">
        <f t="shared" si="20"/>
        <v>0</v>
      </c>
      <c r="R186" s="56"/>
      <c r="S186" s="56">
        <f t="shared" si="22"/>
        <v>0</v>
      </c>
      <c r="T186" s="57" t="s">
        <v>182</v>
      </c>
    </row>
    <row r="187" spans="1:21" ht="20" customHeight="1">
      <c r="A187" s="58">
        <f t="shared" si="24"/>
        <v>-2</v>
      </c>
      <c r="B187" s="59">
        <v>180</v>
      </c>
      <c r="C187" s="60" t="s">
        <v>823</v>
      </c>
      <c r="D187" s="61" t="s">
        <v>824</v>
      </c>
      <c r="E187" s="61" t="s">
        <v>825</v>
      </c>
      <c r="F187" s="59">
        <v>2</v>
      </c>
      <c r="G187" s="62">
        <v>2</v>
      </c>
      <c r="H187" s="63"/>
      <c r="I187" s="63"/>
      <c r="J187" s="63"/>
      <c r="K187" s="64">
        <f t="shared" si="23"/>
        <v>-2</v>
      </c>
      <c r="L187" s="65">
        <f>'[1]December 2024'!Q187</f>
        <v>0</v>
      </c>
      <c r="M187" s="65"/>
      <c r="N187" s="65"/>
      <c r="O187" s="65"/>
      <c r="P187" s="65"/>
      <c r="Q187" s="65">
        <f t="shared" si="20"/>
        <v>0</v>
      </c>
      <c r="R187" s="65"/>
      <c r="S187" s="65">
        <f t="shared" si="22"/>
        <v>0</v>
      </c>
      <c r="T187" s="66"/>
    </row>
    <row r="188" spans="1:21" ht="20" customHeight="1">
      <c r="A188" s="48">
        <f t="shared" si="24"/>
        <v>-2</v>
      </c>
      <c r="B188" s="49">
        <v>181</v>
      </c>
      <c r="C188" s="90" t="s">
        <v>826</v>
      </c>
      <c r="D188" s="67" t="s">
        <v>827</v>
      </c>
      <c r="E188" s="67" t="s">
        <v>828</v>
      </c>
      <c r="F188" s="68">
        <v>2</v>
      </c>
      <c r="G188" s="69">
        <v>4</v>
      </c>
      <c r="H188" s="54"/>
      <c r="I188" s="54"/>
      <c r="J188" s="54"/>
      <c r="K188" s="55">
        <f t="shared" si="23"/>
        <v>-2</v>
      </c>
      <c r="L188" s="56">
        <f>'[1]December 2024'!Q188</f>
        <v>0</v>
      </c>
      <c r="M188" s="56"/>
      <c r="N188" s="56"/>
      <c r="O188" s="56"/>
      <c r="P188" s="56"/>
      <c r="Q188" s="56">
        <f t="shared" si="20"/>
        <v>0</v>
      </c>
      <c r="R188" s="56"/>
      <c r="S188" s="56">
        <f t="shared" si="22"/>
        <v>0</v>
      </c>
      <c r="T188" s="57"/>
    </row>
    <row r="189" spans="1:21" ht="20" customHeight="1">
      <c r="A189" s="58">
        <f t="shared" si="24"/>
        <v>-2</v>
      </c>
      <c r="B189" s="59">
        <v>182</v>
      </c>
      <c r="C189" s="60" t="s">
        <v>829</v>
      </c>
      <c r="D189" s="61" t="s">
        <v>830</v>
      </c>
      <c r="E189" s="61" t="s">
        <v>831</v>
      </c>
      <c r="F189" s="59">
        <v>2</v>
      </c>
      <c r="G189" s="74">
        <v>4</v>
      </c>
      <c r="H189" s="63"/>
      <c r="I189" s="63"/>
      <c r="J189" s="63"/>
      <c r="K189" s="64">
        <f t="shared" si="23"/>
        <v>-2</v>
      </c>
      <c r="L189" s="65">
        <f>'[1]December 2024'!Q189</f>
        <v>0</v>
      </c>
      <c r="M189" s="65"/>
      <c r="N189" s="65"/>
      <c r="O189" s="65"/>
      <c r="P189" s="65"/>
      <c r="Q189" s="65">
        <f t="shared" si="20"/>
        <v>0</v>
      </c>
      <c r="R189" s="65"/>
      <c r="S189" s="65">
        <f t="shared" si="22"/>
        <v>0</v>
      </c>
      <c r="T189" s="66"/>
    </row>
    <row r="190" spans="1:21" ht="20" customHeight="1">
      <c r="A190" s="48">
        <f t="shared" si="24"/>
        <v>-2</v>
      </c>
      <c r="B190" s="49">
        <v>183</v>
      </c>
      <c r="C190" s="90" t="s">
        <v>832</v>
      </c>
      <c r="D190" s="67" t="s">
        <v>833</v>
      </c>
      <c r="E190" s="67" t="s">
        <v>834</v>
      </c>
      <c r="F190" s="68">
        <v>2</v>
      </c>
      <c r="G190" s="69">
        <v>4</v>
      </c>
      <c r="H190" s="54"/>
      <c r="I190" s="54"/>
      <c r="J190" s="54"/>
      <c r="K190" s="55">
        <f t="shared" si="23"/>
        <v>-2</v>
      </c>
      <c r="L190" s="56">
        <f>'[1]December 2024'!Q190</f>
        <v>0</v>
      </c>
      <c r="M190" s="56"/>
      <c r="N190" s="56"/>
      <c r="O190" s="56"/>
      <c r="P190" s="56"/>
      <c r="Q190" s="56">
        <f t="shared" si="20"/>
        <v>0</v>
      </c>
      <c r="R190" s="56"/>
      <c r="S190" s="56">
        <f t="shared" si="22"/>
        <v>0</v>
      </c>
      <c r="T190" s="57"/>
    </row>
    <row r="191" spans="1:21" ht="20" customHeight="1">
      <c r="A191" s="58">
        <f t="shared" si="24"/>
        <v>-2</v>
      </c>
      <c r="B191" s="59">
        <v>184</v>
      </c>
      <c r="C191" s="60" t="s">
        <v>835</v>
      </c>
      <c r="D191" s="61" t="s">
        <v>836</v>
      </c>
      <c r="E191" s="61" t="s">
        <v>837</v>
      </c>
      <c r="F191" s="59">
        <v>2</v>
      </c>
      <c r="G191" s="62">
        <v>4</v>
      </c>
      <c r="H191" s="63"/>
      <c r="I191" s="63"/>
      <c r="J191" s="63"/>
      <c r="K191" s="64">
        <f t="shared" si="23"/>
        <v>-2</v>
      </c>
      <c r="L191" s="65">
        <f>'[1]December 2024'!Q191</f>
        <v>0</v>
      </c>
      <c r="M191" s="65"/>
      <c r="N191" s="65"/>
      <c r="O191" s="65"/>
      <c r="P191" s="65"/>
      <c r="Q191" s="65">
        <f t="shared" si="20"/>
        <v>0</v>
      </c>
      <c r="R191" s="65"/>
      <c r="S191" s="65">
        <f t="shared" si="22"/>
        <v>0</v>
      </c>
      <c r="T191" s="66"/>
    </row>
    <row r="192" spans="1:21" ht="20" customHeight="1">
      <c r="A192" s="48">
        <f t="shared" si="24"/>
        <v>-2</v>
      </c>
      <c r="B192" s="49">
        <v>185</v>
      </c>
      <c r="C192" s="90" t="s">
        <v>838</v>
      </c>
      <c r="D192" s="67" t="s">
        <v>839</v>
      </c>
      <c r="E192" s="67" t="s">
        <v>840</v>
      </c>
      <c r="F192" s="68">
        <v>2</v>
      </c>
      <c r="G192" s="69">
        <v>4</v>
      </c>
      <c r="H192" s="54"/>
      <c r="I192" s="54"/>
      <c r="J192" s="54"/>
      <c r="K192" s="55">
        <f t="shared" si="23"/>
        <v>-2</v>
      </c>
      <c r="L192" s="56">
        <f>'[1]December 2024'!Q192</f>
        <v>0</v>
      </c>
      <c r="M192" s="56"/>
      <c r="N192" s="56"/>
      <c r="O192" s="56"/>
      <c r="P192" s="56"/>
      <c r="Q192" s="56">
        <f t="shared" si="20"/>
        <v>0</v>
      </c>
      <c r="R192" s="56"/>
      <c r="S192" s="56">
        <f t="shared" si="22"/>
        <v>0</v>
      </c>
      <c r="T192" s="57"/>
    </row>
    <row r="193" spans="1:21" ht="20" customHeight="1">
      <c r="A193" s="58">
        <f t="shared" si="24"/>
        <v>-2</v>
      </c>
      <c r="B193" s="59">
        <v>186</v>
      </c>
      <c r="C193" s="60" t="s">
        <v>841</v>
      </c>
      <c r="D193" s="61" t="s">
        <v>842</v>
      </c>
      <c r="E193" s="61" t="s">
        <v>843</v>
      </c>
      <c r="F193" s="59">
        <v>2</v>
      </c>
      <c r="G193" s="74">
        <v>4</v>
      </c>
      <c r="H193" s="63"/>
      <c r="I193" s="63"/>
      <c r="J193" s="63"/>
      <c r="K193" s="64">
        <f t="shared" si="23"/>
        <v>-2</v>
      </c>
      <c r="L193" s="65">
        <f>'[1]December 2024'!Q193</f>
        <v>0</v>
      </c>
      <c r="M193" s="65"/>
      <c r="N193" s="65"/>
      <c r="O193" s="65"/>
      <c r="P193" s="65"/>
      <c r="Q193" s="65">
        <f t="shared" si="20"/>
        <v>0</v>
      </c>
      <c r="R193" s="65"/>
      <c r="S193" s="65">
        <f t="shared" si="22"/>
        <v>0</v>
      </c>
      <c r="T193" s="66"/>
    </row>
    <row r="194" spans="1:21" ht="20" customHeight="1">
      <c r="A194" s="48">
        <f t="shared" si="24"/>
        <v>-2</v>
      </c>
      <c r="B194" s="49">
        <v>187</v>
      </c>
      <c r="C194" s="90" t="s">
        <v>844</v>
      </c>
      <c r="D194" s="67" t="s">
        <v>845</v>
      </c>
      <c r="E194" s="67" t="s">
        <v>846</v>
      </c>
      <c r="F194" s="68">
        <v>2</v>
      </c>
      <c r="G194" s="69">
        <v>4</v>
      </c>
      <c r="H194" s="54"/>
      <c r="I194" s="54"/>
      <c r="J194" s="54"/>
      <c r="K194" s="55">
        <f t="shared" si="23"/>
        <v>-2</v>
      </c>
      <c r="L194" s="56">
        <f>'[1]December 2024'!Q194</f>
        <v>0</v>
      </c>
      <c r="M194" s="56"/>
      <c r="N194" s="56"/>
      <c r="O194" s="56"/>
      <c r="P194" s="56"/>
      <c r="Q194" s="56">
        <f t="shared" si="20"/>
        <v>0</v>
      </c>
      <c r="R194" s="56"/>
      <c r="S194" s="56">
        <f t="shared" si="22"/>
        <v>0</v>
      </c>
      <c r="T194" s="57"/>
    </row>
    <row r="195" spans="1:21" ht="20" customHeight="1">
      <c r="A195" s="58"/>
      <c r="B195" s="59">
        <v>188</v>
      </c>
      <c r="C195" s="70" t="s">
        <v>847</v>
      </c>
      <c r="D195" s="71" t="s">
        <v>848</v>
      </c>
      <c r="E195" s="71" t="s">
        <v>849</v>
      </c>
      <c r="F195" s="73">
        <v>2</v>
      </c>
      <c r="G195" s="74">
        <v>4</v>
      </c>
      <c r="H195" s="63" t="s">
        <v>182</v>
      </c>
      <c r="I195" s="63">
        <v>2</v>
      </c>
      <c r="J195" s="63"/>
      <c r="K195" s="64">
        <f t="shared" si="23"/>
        <v>0</v>
      </c>
      <c r="L195" s="65">
        <f>'[1]December 2024'!Q195</f>
        <v>2</v>
      </c>
      <c r="M195" s="65"/>
      <c r="N195" s="65"/>
      <c r="O195" s="65"/>
      <c r="P195" s="65"/>
      <c r="Q195" s="65">
        <f t="shared" si="20"/>
        <v>2</v>
      </c>
      <c r="R195" s="65"/>
      <c r="S195" s="65">
        <f t="shared" si="22"/>
        <v>2</v>
      </c>
      <c r="T195" s="66"/>
    </row>
    <row r="196" spans="1:21" ht="20" customHeight="1">
      <c r="A196" s="48">
        <f t="shared" ref="A196:A202" si="25">K196</f>
        <v>-2</v>
      </c>
      <c r="B196" s="49">
        <v>189</v>
      </c>
      <c r="C196" s="90" t="s">
        <v>850</v>
      </c>
      <c r="D196" s="67" t="s">
        <v>851</v>
      </c>
      <c r="E196" s="67" t="s">
        <v>852</v>
      </c>
      <c r="F196" s="68">
        <v>2</v>
      </c>
      <c r="G196" s="69">
        <v>2</v>
      </c>
      <c r="H196" s="54"/>
      <c r="I196" s="54"/>
      <c r="J196" s="54"/>
      <c r="K196" s="55">
        <f t="shared" si="23"/>
        <v>-2</v>
      </c>
      <c r="L196" s="56">
        <f>'[1]December 2024'!Q196</f>
        <v>0</v>
      </c>
      <c r="M196" s="56"/>
      <c r="N196" s="56"/>
      <c r="O196" s="56"/>
      <c r="P196" s="56"/>
      <c r="Q196" s="56">
        <f t="shared" si="20"/>
        <v>0</v>
      </c>
      <c r="R196" s="56"/>
      <c r="S196" s="56">
        <f t="shared" si="22"/>
        <v>0</v>
      </c>
      <c r="T196" s="57"/>
    </row>
    <row r="197" spans="1:21" ht="20" customHeight="1">
      <c r="A197" s="58">
        <f t="shared" si="25"/>
        <v>-2</v>
      </c>
      <c r="B197" s="59">
        <v>190</v>
      </c>
      <c r="C197" s="60" t="s">
        <v>853</v>
      </c>
      <c r="D197" s="61" t="s">
        <v>854</v>
      </c>
      <c r="E197" s="61" t="s">
        <v>855</v>
      </c>
      <c r="F197" s="59">
        <v>2</v>
      </c>
      <c r="G197" s="74">
        <v>1</v>
      </c>
      <c r="H197" s="63"/>
      <c r="I197" s="63"/>
      <c r="J197" s="63"/>
      <c r="K197" s="64">
        <f t="shared" si="23"/>
        <v>-2</v>
      </c>
      <c r="L197" s="65">
        <f>'[1]December 2024'!Q197</f>
        <v>0</v>
      </c>
      <c r="M197" s="65"/>
      <c r="N197" s="65"/>
      <c r="O197" s="65"/>
      <c r="P197" s="65"/>
      <c r="Q197" s="65">
        <f t="shared" si="20"/>
        <v>0</v>
      </c>
      <c r="R197" s="65"/>
      <c r="S197" s="65">
        <f t="shared" si="22"/>
        <v>0</v>
      </c>
      <c r="T197" s="66"/>
    </row>
    <row r="198" spans="1:21" ht="20" customHeight="1">
      <c r="A198" s="48">
        <f t="shared" si="25"/>
        <v>-2</v>
      </c>
      <c r="B198" s="49">
        <v>191</v>
      </c>
      <c r="C198" s="90" t="s">
        <v>856</v>
      </c>
      <c r="D198" s="67" t="s">
        <v>857</v>
      </c>
      <c r="E198" s="67" t="s">
        <v>858</v>
      </c>
      <c r="F198" s="68">
        <v>2</v>
      </c>
      <c r="G198" s="69">
        <v>4</v>
      </c>
      <c r="H198" s="96"/>
      <c r="I198" s="96"/>
      <c r="J198" s="97"/>
      <c r="K198" s="55">
        <f t="shared" si="23"/>
        <v>-2</v>
      </c>
      <c r="L198" s="56">
        <f>'[1]December 2024'!Q198</f>
        <v>0</v>
      </c>
      <c r="M198" s="56"/>
      <c r="N198" s="56"/>
      <c r="O198" s="56"/>
      <c r="P198" s="56"/>
      <c r="Q198" s="56">
        <f t="shared" si="20"/>
        <v>0</v>
      </c>
      <c r="R198" s="56"/>
      <c r="S198" s="56">
        <f t="shared" si="22"/>
        <v>0</v>
      </c>
      <c r="T198" s="57"/>
    </row>
    <row r="199" spans="1:21" ht="20" customHeight="1">
      <c r="A199" s="58">
        <f t="shared" si="25"/>
        <v>-2</v>
      </c>
      <c r="B199" s="59">
        <v>192</v>
      </c>
      <c r="C199" s="60" t="s">
        <v>859</v>
      </c>
      <c r="D199" s="61" t="s">
        <v>860</v>
      </c>
      <c r="E199" s="61" t="s">
        <v>861</v>
      </c>
      <c r="F199" s="59">
        <v>2</v>
      </c>
      <c r="G199" s="62">
        <v>4</v>
      </c>
      <c r="H199" s="98"/>
      <c r="I199" s="98"/>
      <c r="J199" s="98"/>
      <c r="K199" s="64">
        <f t="shared" si="23"/>
        <v>-2</v>
      </c>
      <c r="L199" s="65">
        <f>'[1]December 2024'!Q199</f>
        <v>0</v>
      </c>
      <c r="M199" s="65"/>
      <c r="N199" s="65"/>
      <c r="O199" s="65"/>
      <c r="P199" s="65"/>
      <c r="Q199" s="65">
        <f t="shared" si="20"/>
        <v>0</v>
      </c>
      <c r="R199" s="65"/>
      <c r="S199" s="65">
        <f t="shared" si="22"/>
        <v>0</v>
      </c>
      <c r="T199" s="66"/>
    </row>
    <row r="200" spans="1:21" ht="20" customHeight="1">
      <c r="A200" s="48">
        <f t="shared" si="25"/>
        <v>-2</v>
      </c>
      <c r="B200" s="49">
        <v>193</v>
      </c>
      <c r="C200" s="90" t="s">
        <v>409</v>
      </c>
      <c r="D200" s="67" t="s">
        <v>862</v>
      </c>
      <c r="E200" s="67" t="s">
        <v>415</v>
      </c>
      <c r="F200" s="68">
        <v>2</v>
      </c>
      <c r="G200" s="69">
        <v>4</v>
      </c>
      <c r="H200" s="96"/>
      <c r="I200" s="96"/>
      <c r="J200" s="97"/>
      <c r="K200" s="55">
        <f t="shared" si="23"/>
        <v>-2</v>
      </c>
      <c r="L200" s="56">
        <f>'[1]December 2024'!Q200</f>
        <v>0</v>
      </c>
      <c r="M200" s="56"/>
      <c r="N200" s="56"/>
      <c r="O200" s="56"/>
      <c r="P200" s="56"/>
      <c r="Q200" s="56">
        <f t="shared" si="20"/>
        <v>0</v>
      </c>
      <c r="R200" s="56"/>
      <c r="S200" s="56">
        <f t="shared" si="22"/>
        <v>0</v>
      </c>
      <c r="T200" s="57"/>
    </row>
    <row r="201" spans="1:21" ht="20" customHeight="1">
      <c r="A201" s="58">
        <f t="shared" si="25"/>
        <v>-2</v>
      </c>
      <c r="B201" s="59">
        <v>194</v>
      </c>
      <c r="C201" s="60" t="s">
        <v>863</v>
      </c>
      <c r="D201" s="61" t="s">
        <v>864</v>
      </c>
      <c r="E201" s="61" t="s">
        <v>865</v>
      </c>
      <c r="F201" s="59">
        <v>2</v>
      </c>
      <c r="G201" s="74">
        <v>4</v>
      </c>
      <c r="H201" s="63"/>
      <c r="I201" s="103"/>
      <c r="J201" s="63"/>
      <c r="K201" s="64">
        <f t="shared" si="23"/>
        <v>-2</v>
      </c>
      <c r="L201" s="65">
        <f>'[1]December 2024'!Q201</f>
        <v>0</v>
      </c>
      <c r="M201" s="65"/>
      <c r="N201" s="65"/>
      <c r="O201" s="65"/>
      <c r="P201" s="65"/>
      <c r="Q201" s="65">
        <f t="shared" si="20"/>
        <v>0</v>
      </c>
      <c r="R201" s="65"/>
      <c r="S201" s="65">
        <f t="shared" si="22"/>
        <v>0</v>
      </c>
      <c r="T201" s="66"/>
      <c r="U201" s="33" t="s">
        <v>182</v>
      </c>
    </row>
    <row r="202" spans="1:21" ht="20" customHeight="1">
      <c r="A202" s="48">
        <f t="shared" si="25"/>
        <v>-2</v>
      </c>
      <c r="B202" s="49">
        <v>195</v>
      </c>
      <c r="C202" s="90" t="s">
        <v>866</v>
      </c>
      <c r="D202" s="67" t="s">
        <v>867</v>
      </c>
      <c r="E202" s="67" t="s">
        <v>868</v>
      </c>
      <c r="F202" s="68">
        <v>2</v>
      </c>
      <c r="G202" s="69">
        <v>2</v>
      </c>
      <c r="H202" s="104"/>
      <c r="I202" s="105"/>
      <c r="J202" s="104"/>
      <c r="K202" s="55">
        <f t="shared" si="23"/>
        <v>-2</v>
      </c>
      <c r="L202" s="56">
        <f>'[1]December 2024'!Q202</f>
        <v>0</v>
      </c>
      <c r="M202" s="56"/>
      <c r="N202" s="56"/>
      <c r="O202" s="56"/>
      <c r="P202" s="56"/>
      <c r="Q202" s="56">
        <f t="shared" si="20"/>
        <v>0</v>
      </c>
      <c r="R202" s="56"/>
      <c r="S202" s="56">
        <f t="shared" si="22"/>
        <v>0</v>
      </c>
      <c r="T202" s="57"/>
    </row>
    <row r="203" spans="1:21" ht="20" customHeight="1">
      <c r="A203" s="58"/>
      <c r="B203" s="59">
        <v>196</v>
      </c>
      <c r="C203" s="70" t="s">
        <v>308</v>
      </c>
      <c r="D203" s="71" t="s">
        <v>869</v>
      </c>
      <c r="E203" s="71" t="s">
        <v>57</v>
      </c>
      <c r="F203" s="73">
        <v>2</v>
      </c>
      <c r="G203" s="74">
        <v>1</v>
      </c>
      <c r="H203" s="106">
        <v>3</v>
      </c>
      <c r="I203" s="106">
        <v>2</v>
      </c>
      <c r="J203" s="107" t="s">
        <v>870</v>
      </c>
      <c r="K203" s="64">
        <f t="shared" si="23"/>
        <v>3</v>
      </c>
      <c r="L203" s="65">
        <f>'[1]December 2024'!Q203</f>
        <v>5</v>
      </c>
      <c r="M203" s="65"/>
      <c r="N203" s="65"/>
      <c r="O203" s="65"/>
      <c r="P203" s="65"/>
      <c r="Q203" s="65">
        <f t="shared" si="20"/>
        <v>5</v>
      </c>
      <c r="R203" s="65"/>
      <c r="S203" s="65">
        <f t="shared" si="22"/>
        <v>5</v>
      </c>
      <c r="T203" s="66" t="s">
        <v>182</v>
      </c>
    </row>
    <row r="204" spans="1:21" ht="20" customHeight="1">
      <c r="A204" s="48"/>
      <c r="B204" s="49">
        <v>197</v>
      </c>
      <c r="C204" s="108" t="s">
        <v>345</v>
      </c>
      <c r="D204" s="67" t="s">
        <v>871</v>
      </c>
      <c r="E204" s="109" t="s">
        <v>117</v>
      </c>
      <c r="F204" s="68">
        <v>2</v>
      </c>
      <c r="G204" s="89">
        <v>1</v>
      </c>
      <c r="H204" s="105">
        <v>1</v>
      </c>
      <c r="I204" s="105">
        <v>1</v>
      </c>
      <c r="J204" s="104"/>
      <c r="K204" s="55">
        <f t="shared" si="23"/>
        <v>0</v>
      </c>
      <c r="L204" s="56">
        <f>'[1]December 2024'!Q204</f>
        <v>2</v>
      </c>
      <c r="M204" s="56"/>
      <c r="N204" s="56"/>
      <c r="O204" s="56"/>
      <c r="P204" s="56"/>
      <c r="Q204" s="56">
        <f t="shared" si="20"/>
        <v>2</v>
      </c>
      <c r="R204" s="56"/>
      <c r="S204" s="56">
        <f t="shared" si="22"/>
        <v>2</v>
      </c>
      <c r="T204" s="57"/>
    </row>
    <row r="205" spans="1:21" ht="20" customHeight="1">
      <c r="A205" s="58"/>
      <c r="B205" s="59">
        <v>198</v>
      </c>
      <c r="C205" s="70" t="s">
        <v>334</v>
      </c>
      <c r="D205" s="71" t="s">
        <v>872</v>
      </c>
      <c r="E205" s="84" t="s">
        <v>274</v>
      </c>
      <c r="F205" s="73">
        <v>4</v>
      </c>
      <c r="G205" s="62">
        <v>3</v>
      </c>
      <c r="H205" s="106">
        <v>1</v>
      </c>
      <c r="I205" s="106">
        <v>2</v>
      </c>
      <c r="J205" s="107">
        <v>1</v>
      </c>
      <c r="K205" s="64">
        <f t="shared" si="23"/>
        <v>2</v>
      </c>
      <c r="L205" s="65">
        <f>'[1]December 2024'!Q205</f>
        <v>6</v>
      </c>
      <c r="M205" s="65"/>
      <c r="N205" s="65"/>
      <c r="O205" s="65"/>
      <c r="P205" s="65"/>
      <c r="Q205" s="65">
        <f t="shared" si="20"/>
        <v>6</v>
      </c>
      <c r="R205" s="65"/>
      <c r="S205" s="65">
        <f t="shared" si="22"/>
        <v>6</v>
      </c>
      <c r="T205" s="66" t="s">
        <v>182</v>
      </c>
    </row>
    <row r="206" spans="1:21" ht="20" customHeight="1">
      <c r="A206" s="48">
        <f>K206</f>
        <v>-1</v>
      </c>
      <c r="B206" s="49">
        <v>199</v>
      </c>
      <c r="C206" s="110" t="s">
        <v>418</v>
      </c>
      <c r="D206" s="111" t="s">
        <v>873</v>
      </c>
      <c r="E206" s="112" t="s">
        <v>201</v>
      </c>
      <c r="F206" s="113">
        <v>8</v>
      </c>
      <c r="G206" s="89">
        <v>4</v>
      </c>
      <c r="H206" s="105">
        <v>3</v>
      </c>
      <c r="I206" s="105">
        <v>4</v>
      </c>
      <c r="J206" s="104"/>
      <c r="K206" s="55">
        <f t="shared" si="23"/>
        <v>-1</v>
      </c>
      <c r="L206" s="56">
        <f>'[1]December 2024'!Q206</f>
        <v>7</v>
      </c>
      <c r="M206" s="56"/>
      <c r="N206" s="56"/>
      <c r="O206" s="56"/>
      <c r="P206" s="56"/>
      <c r="Q206" s="56">
        <f t="shared" si="20"/>
        <v>7</v>
      </c>
      <c r="R206" s="56"/>
      <c r="S206" s="56">
        <f t="shared" si="22"/>
        <v>7</v>
      </c>
      <c r="T206" s="114"/>
    </row>
    <row r="207" spans="1:21" ht="20" customHeight="1">
      <c r="A207" s="58">
        <f>K207</f>
        <v>-1</v>
      </c>
      <c r="B207" s="59">
        <v>200</v>
      </c>
      <c r="C207" s="115" t="s">
        <v>874</v>
      </c>
      <c r="D207" s="116" t="s">
        <v>875</v>
      </c>
      <c r="E207" s="117" t="s">
        <v>876</v>
      </c>
      <c r="F207" s="118">
        <v>4</v>
      </c>
      <c r="G207" s="62">
        <v>2</v>
      </c>
      <c r="H207" s="106">
        <v>2</v>
      </c>
      <c r="I207" s="106">
        <v>1</v>
      </c>
      <c r="J207" s="107"/>
      <c r="K207" s="64">
        <f t="shared" si="23"/>
        <v>-1</v>
      </c>
      <c r="L207" s="65">
        <f>'[1]December 2024'!Q207</f>
        <v>3</v>
      </c>
      <c r="M207" s="65"/>
      <c r="N207" s="65"/>
      <c r="O207" s="65"/>
      <c r="P207" s="65"/>
      <c r="Q207" s="65">
        <f t="shared" si="20"/>
        <v>3</v>
      </c>
      <c r="R207" s="65"/>
      <c r="S207" s="65">
        <f t="shared" si="22"/>
        <v>3</v>
      </c>
      <c r="T207" s="66"/>
    </row>
    <row r="208" spans="1:21" ht="20" customHeight="1">
      <c r="A208" s="48"/>
      <c r="B208" s="49">
        <v>201</v>
      </c>
      <c r="C208" s="110" t="s">
        <v>303</v>
      </c>
      <c r="D208" s="111" t="s">
        <v>877</v>
      </c>
      <c r="E208" s="112" t="s">
        <v>878</v>
      </c>
      <c r="F208" s="119">
        <v>2</v>
      </c>
      <c r="G208" s="89">
        <v>1</v>
      </c>
      <c r="H208" s="105">
        <v>1</v>
      </c>
      <c r="I208" s="105">
        <v>1</v>
      </c>
      <c r="J208" s="104"/>
      <c r="K208" s="55">
        <f t="shared" si="23"/>
        <v>0</v>
      </c>
      <c r="L208" s="56">
        <f>'[1]December 2024'!Q208</f>
        <v>2</v>
      </c>
      <c r="M208" s="56"/>
      <c r="N208" s="56"/>
      <c r="O208" s="56"/>
      <c r="P208" s="56"/>
      <c r="Q208" s="56">
        <f t="shared" si="20"/>
        <v>2</v>
      </c>
      <c r="R208" s="56"/>
      <c r="S208" s="56">
        <f t="shared" si="22"/>
        <v>2</v>
      </c>
      <c r="T208" s="57"/>
    </row>
    <row r="209" spans="1:20" ht="20" customHeight="1">
      <c r="A209" s="58">
        <f>K209</f>
        <v>-6</v>
      </c>
      <c r="B209" s="59">
        <v>202</v>
      </c>
      <c r="C209" s="115" t="s">
        <v>379</v>
      </c>
      <c r="D209" s="116" t="s">
        <v>195</v>
      </c>
      <c r="E209" s="117" t="s">
        <v>196</v>
      </c>
      <c r="F209" s="118">
        <v>30</v>
      </c>
      <c r="G209" s="62">
        <v>2</v>
      </c>
      <c r="H209" s="106"/>
      <c r="I209" s="410" t="s">
        <v>629</v>
      </c>
      <c r="J209" s="411"/>
      <c r="K209" s="64">
        <f t="shared" si="23"/>
        <v>-6</v>
      </c>
      <c r="L209" s="65">
        <f>'[1]December 2024'!Q209</f>
        <v>25</v>
      </c>
      <c r="M209" s="65"/>
      <c r="N209" s="65"/>
      <c r="O209" s="65"/>
      <c r="P209" s="65"/>
      <c r="Q209" s="65">
        <f t="shared" si="20"/>
        <v>25</v>
      </c>
      <c r="R209" s="65">
        <v>1</v>
      </c>
      <c r="S209" s="65">
        <f>Q209-R209</f>
        <v>24</v>
      </c>
      <c r="T209" s="66" t="s">
        <v>708</v>
      </c>
    </row>
    <row r="210" spans="1:20" ht="20" customHeight="1">
      <c r="A210" s="48">
        <f>K210</f>
        <v>-1</v>
      </c>
      <c r="B210" s="49">
        <v>203</v>
      </c>
      <c r="C210" s="110" t="s">
        <v>879</v>
      </c>
      <c r="D210" s="111" t="s">
        <v>880</v>
      </c>
      <c r="E210" s="112" t="s">
        <v>881</v>
      </c>
      <c r="F210" s="119">
        <v>2</v>
      </c>
      <c r="G210" s="89">
        <v>3</v>
      </c>
      <c r="H210" s="105">
        <v>1</v>
      </c>
      <c r="I210" s="105" t="s">
        <v>182</v>
      </c>
      <c r="J210" s="104"/>
      <c r="K210" s="55">
        <f t="shared" si="23"/>
        <v>-1</v>
      </c>
      <c r="L210" s="56">
        <f>'[1]December 2024'!Q210</f>
        <v>1</v>
      </c>
      <c r="M210" s="56"/>
      <c r="N210" s="56"/>
      <c r="O210" s="56"/>
      <c r="P210" s="56"/>
      <c r="Q210" s="56">
        <f t="shared" si="20"/>
        <v>1</v>
      </c>
      <c r="R210" s="56"/>
      <c r="S210" s="56">
        <f t="shared" ref="S210:S223" si="26">L210</f>
        <v>1</v>
      </c>
      <c r="T210" s="57"/>
    </row>
    <row r="211" spans="1:20" ht="20" customHeight="1">
      <c r="A211" s="58"/>
      <c r="B211" s="59">
        <v>204</v>
      </c>
      <c r="C211" s="115" t="s">
        <v>305</v>
      </c>
      <c r="D211" s="116" t="s">
        <v>882</v>
      </c>
      <c r="E211" s="117" t="s">
        <v>702</v>
      </c>
      <c r="F211" s="118">
        <v>2</v>
      </c>
      <c r="G211" s="62">
        <v>2</v>
      </c>
      <c r="H211" s="106">
        <v>1</v>
      </c>
      <c r="I211" s="106">
        <v>1</v>
      </c>
      <c r="J211" s="107"/>
      <c r="K211" s="64">
        <f t="shared" si="23"/>
        <v>0</v>
      </c>
      <c r="L211" s="65">
        <f>'[1]December 2024'!Q211</f>
        <v>2</v>
      </c>
      <c r="M211" s="65"/>
      <c r="N211" s="65"/>
      <c r="O211" s="65"/>
      <c r="P211" s="65"/>
      <c r="Q211" s="65">
        <f t="shared" si="20"/>
        <v>2</v>
      </c>
      <c r="R211" s="65"/>
      <c r="S211" s="65">
        <f t="shared" si="26"/>
        <v>2</v>
      </c>
      <c r="T211" s="66"/>
    </row>
    <row r="212" spans="1:20" ht="20" customHeight="1">
      <c r="A212" s="48">
        <f>K212</f>
        <v>-5</v>
      </c>
      <c r="B212" s="49">
        <v>205</v>
      </c>
      <c r="C212" s="110" t="s">
        <v>252</v>
      </c>
      <c r="D212" s="111" t="s">
        <v>883</v>
      </c>
      <c r="E212" s="112" t="s">
        <v>251</v>
      </c>
      <c r="F212" s="119">
        <v>15</v>
      </c>
      <c r="G212" s="89">
        <v>4</v>
      </c>
      <c r="H212" s="105"/>
      <c r="I212" s="105"/>
      <c r="J212" s="104"/>
      <c r="K212" s="55">
        <f t="shared" si="23"/>
        <v>-5</v>
      </c>
      <c r="L212" s="56">
        <f>'[1]December 2024'!Q212</f>
        <v>10</v>
      </c>
      <c r="M212" s="56"/>
      <c r="N212" s="56"/>
      <c r="O212" s="56"/>
      <c r="P212" s="56"/>
      <c r="Q212" s="56">
        <f t="shared" si="20"/>
        <v>10</v>
      </c>
      <c r="R212" s="56"/>
      <c r="S212" s="56">
        <f t="shared" si="26"/>
        <v>10</v>
      </c>
      <c r="T212" s="57"/>
    </row>
    <row r="213" spans="1:20" ht="20" customHeight="1">
      <c r="A213" s="58">
        <f>K213</f>
        <v>-1</v>
      </c>
      <c r="B213" s="59">
        <v>206</v>
      </c>
      <c r="C213" s="115" t="s">
        <v>391</v>
      </c>
      <c r="D213" s="116" t="s">
        <v>884</v>
      </c>
      <c r="E213" s="117" t="s">
        <v>225</v>
      </c>
      <c r="F213" s="118">
        <v>10</v>
      </c>
      <c r="G213" s="62">
        <v>4</v>
      </c>
      <c r="H213" s="106"/>
      <c r="I213" s="410" t="s">
        <v>629</v>
      </c>
      <c r="J213" s="411"/>
      <c r="K213" s="64">
        <f t="shared" si="23"/>
        <v>-1</v>
      </c>
      <c r="L213" s="65">
        <f>'[1]December 2024'!Q213</f>
        <v>9</v>
      </c>
      <c r="M213" s="65"/>
      <c r="N213" s="65"/>
      <c r="O213" s="65"/>
      <c r="P213" s="65"/>
      <c r="Q213" s="65">
        <f t="shared" si="20"/>
        <v>9</v>
      </c>
      <c r="R213" s="65"/>
      <c r="S213" s="65">
        <f t="shared" si="26"/>
        <v>9</v>
      </c>
      <c r="T213" s="66"/>
    </row>
    <row r="214" spans="1:20" ht="20" customHeight="1">
      <c r="A214" s="48"/>
      <c r="B214" s="49">
        <v>207</v>
      </c>
      <c r="C214" s="110" t="s">
        <v>885</v>
      </c>
      <c r="D214" s="111" t="s">
        <v>886</v>
      </c>
      <c r="E214" s="112" t="s">
        <v>887</v>
      </c>
      <c r="F214" s="119">
        <v>2</v>
      </c>
      <c r="G214" s="89">
        <v>2</v>
      </c>
      <c r="H214" s="105"/>
      <c r="I214" s="105"/>
      <c r="J214" s="104"/>
      <c r="K214" s="55">
        <f t="shared" si="23"/>
        <v>0</v>
      </c>
      <c r="L214" s="56">
        <f>'[1]December 2024'!Q214</f>
        <v>2</v>
      </c>
      <c r="M214" s="56"/>
      <c r="N214" s="56"/>
      <c r="O214" s="56"/>
      <c r="P214" s="56"/>
      <c r="Q214" s="56">
        <f t="shared" si="20"/>
        <v>2</v>
      </c>
      <c r="R214" s="56"/>
      <c r="S214" s="56">
        <f t="shared" si="26"/>
        <v>2</v>
      </c>
      <c r="T214" s="57"/>
    </row>
    <row r="215" spans="1:20" ht="20" customHeight="1">
      <c r="A215" s="58"/>
      <c r="B215" s="59">
        <v>208</v>
      </c>
      <c r="C215" s="115" t="s">
        <v>888</v>
      </c>
      <c r="D215" s="116" t="s">
        <v>889</v>
      </c>
      <c r="E215" s="117" t="s">
        <v>890</v>
      </c>
      <c r="F215" s="118">
        <v>1</v>
      </c>
      <c r="G215" s="62">
        <v>4</v>
      </c>
      <c r="H215" s="63"/>
      <c r="I215" s="410" t="s">
        <v>629</v>
      </c>
      <c r="J215" s="411"/>
      <c r="K215" s="64">
        <f t="shared" si="23"/>
        <v>0</v>
      </c>
      <c r="L215" s="65">
        <f>'[1]December 2024'!Q215</f>
        <v>1</v>
      </c>
      <c r="M215" s="65"/>
      <c r="N215" s="65"/>
      <c r="O215" s="65"/>
      <c r="P215" s="65"/>
      <c r="Q215" s="65">
        <f t="shared" si="20"/>
        <v>1</v>
      </c>
      <c r="R215" s="65"/>
      <c r="S215" s="65">
        <f t="shared" si="26"/>
        <v>1</v>
      </c>
      <c r="T215" s="66"/>
    </row>
    <row r="216" spans="1:20" ht="20" customHeight="1">
      <c r="A216" s="48"/>
      <c r="B216" s="49">
        <v>209</v>
      </c>
      <c r="C216" s="110" t="s">
        <v>891</v>
      </c>
      <c r="D216" s="111" t="s">
        <v>892</v>
      </c>
      <c r="E216" s="112" t="s">
        <v>893</v>
      </c>
      <c r="F216" s="119">
        <v>13</v>
      </c>
      <c r="G216" s="89">
        <v>4</v>
      </c>
      <c r="H216" s="54"/>
      <c r="I216" s="54"/>
      <c r="J216" s="54"/>
      <c r="K216" s="55">
        <f t="shared" si="23"/>
        <v>0</v>
      </c>
      <c r="L216" s="56">
        <f>'[1]December 2024'!Q216</f>
        <v>13</v>
      </c>
      <c r="M216" s="56"/>
      <c r="N216" s="56"/>
      <c r="O216" s="56"/>
      <c r="P216" s="56"/>
      <c r="Q216" s="56">
        <f t="shared" si="20"/>
        <v>13</v>
      </c>
      <c r="R216" s="56"/>
      <c r="S216" s="56">
        <f t="shared" si="26"/>
        <v>13</v>
      </c>
      <c r="T216" s="57"/>
    </row>
    <row r="217" spans="1:20" ht="20" customHeight="1">
      <c r="A217" s="58"/>
      <c r="B217" s="59">
        <v>210</v>
      </c>
      <c r="C217" s="115" t="s">
        <v>894</v>
      </c>
      <c r="D217" s="116" t="s">
        <v>895</v>
      </c>
      <c r="E217" s="117" t="s">
        <v>896</v>
      </c>
      <c r="F217" s="118">
        <v>5</v>
      </c>
      <c r="G217" s="62">
        <v>4</v>
      </c>
      <c r="H217" s="63"/>
      <c r="I217" s="63"/>
      <c r="J217" s="63"/>
      <c r="K217" s="64">
        <f t="shared" si="23"/>
        <v>0</v>
      </c>
      <c r="L217" s="65">
        <f>'[1]December 2024'!Q217</f>
        <v>5</v>
      </c>
      <c r="M217" s="65"/>
      <c r="N217" s="65"/>
      <c r="O217" s="65"/>
      <c r="P217" s="65"/>
      <c r="Q217" s="65">
        <f t="shared" si="20"/>
        <v>5</v>
      </c>
      <c r="R217" s="65"/>
      <c r="S217" s="65">
        <f t="shared" si="26"/>
        <v>5</v>
      </c>
      <c r="T217" s="66"/>
    </row>
    <row r="218" spans="1:20" ht="20" customHeight="1">
      <c r="A218" s="48"/>
      <c r="B218" s="49">
        <v>211</v>
      </c>
      <c r="C218" s="110" t="s">
        <v>373</v>
      </c>
      <c r="D218" s="111" t="s">
        <v>190</v>
      </c>
      <c r="E218" s="112" t="s">
        <v>191</v>
      </c>
      <c r="F218" s="119">
        <v>2</v>
      </c>
      <c r="G218" s="89">
        <v>4</v>
      </c>
      <c r="H218" s="120">
        <v>1</v>
      </c>
      <c r="I218" s="120">
        <v>1</v>
      </c>
      <c r="J218" s="120">
        <v>1</v>
      </c>
      <c r="K218" s="55">
        <f t="shared" si="23"/>
        <v>1</v>
      </c>
      <c r="L218" s="56">
        <f>'[1]December 2024'!Q218</f>
        <v>3</v>
      </c>
      <c r="M218" s="56"/>
      <c r="N218" s="56"/>
      <c r="O218" s="56"/>
      <c r="P218" s="56"/>
      <c r="Q218" s="56">
        <f t="shared" si="20"/>
        <v>3</v>
      </c>
      <c r="R218" s="56"/>
      <c r="S218" s="56">
        <f t="shared" si="26"/>
        <v>3</v>
      </c>
      <c r="T218" s="57"/>
    </row>
    <row r="219" spans="1:20" ht="20" customHeight="1">
      <c r="A219" s="58"/>
      <c r="B219" s="59">
        <v>212</v>
      </c>
      <c r="C219" s="115" t="s">
        <v>374</v>
      </c>
      <c r="D219" s="116" t="s">
        <v>192</v>
      </c>
      <c r="E219" s="117" t="s">
        <v>193</v>
      </c>
      <c r="F219" s="118">
        <v>12</v>
      </c>
      <c r="G219" s="62">
        <v>4</v>
      </c>
      <c r="H219" s="103">
        <v>6</v>
      </c>
      <c r="I219" s="103">
        <v>5</v>
      </c>
      <c r="J219" s="103">
        <v>9</v>
      </c>
      <c r="K219" s="64">
        <f t="shared" si="23"/>
        <v>8</v>
      </c>
      <c r="L219" s="65">
        <f>'[1]December 2024'!Q219</f>
        <v>20</v>
      </c>
      <c r="M219" s="65"/>
      <c r="N219" s="65"/>
      <c r="O219" s="65"/>
      <c r="P219" s="65"/>
      <c r="Q219" s="65">
        <f>L219+M219</f>
        <v>20</v>
      </c>
      <c r="R219" s="65"/>
      <c r="S219" s="65">
        <f>Q219</f>
        <v>20</v>
      </c>
      <c r="T219" s="121"/>
    </row>
    <row r="220" spans="1:20" ht="20" customHeight="1">
      <c r="A220" s="48"/>
      <c r="B220" s="49">
        <v>213</v>
      </c>
      <c r="C220" s="110" t="s">
        <v>897</v>
      </c>
      <c r="D220" s="111" t="s">
        <v>898</v>
      </c>
      <c r="E220" s="112" t="s">
        <v>194</v>
      </c>
      <c r="F220" s="119">
        <v>14</v>
      </c>
      <c r="G220" s="89">
        <v>4</v>
      </c>
      <c r="H220" s="120">
        <v>6</v>
      </c>
      <c r="I220" s="120">
        <v>8</v>
      </c>
      <c r="J220" s="120"/>
      <c r="K220" s="55">
        <f t="shared" si="23"/>
        <v>0</v>
      </c>
      <c r="L220" s="56">
        <f>'[1]December 2024'!Q220</f>
        <v>14</v>
      </c>
      <c r="M220" s="56"/>
      <c r="N220" s="56"/>
      <c r="O220" s="56"/>
      <c r="P220" s="56"/>
      <c r="Q220" s="56">
        <f t="shared" si="20"/>
        <v>14</v>
      </c>
      <c r="R220" s="122"/>
      <c r="S220" s="56">
        <f t="shared" si="26"/>
        <v>14</v>
      </c>
      <c r="T220" s="57"/>
    </row>
    <row r="221" spans="1:20" ht="20" customHeight="1">
      <c r="A221" s="58">
        <f>K221</f>
        <v>-2</v>
      </c>
      <c r="B221" s="59">
        <v>214</v>
      </c>
      <c r="C221" s="123" t="s">
        <v>899</v>
      </c>
      <c r="D221" s="116" t="s">
        <v>900</v>
      </c>
      <c r="E221" s="117" t="s">
        <v>901</v>
      </c>
      <c r="F221" s="124">
        <v>2</v>
      </c>
      <c r="G221" s="74">
        <v>4</v>
      </c>
      <c r="H221" s="107" t="s">
        <v>182</v>
      </c>
      <c r="I221" s="107" t="s">
        <v>182</v>
      </c>
      <c r="J221" s="125"/>
      <c r="K221" s="64">
        <f t="shared" si="23"/>
        <v>-2</v>
      </c>
      <c r="L221" s="65">
        <f>'[1]December 2024'!Q221</f>
        <v>0</v>
      </c>
      <c r="M221" s="65"/>
      <c r="N221" s="65"/>
      <c r="O221" s="65"/>
      <c r="P221" s="65"/>
      <c r="Q221" s="65">
        <f t="shared" si="20"/>
        <v>0</v>
      </c>
      <c r="R221" s="126"/>
      <c r="S221" s="65">
        <f t="shared" si="26"/>
        <v>0</v>
      </c>
      <c r="T221" s="66" t="s">
        <v>182</v>
      </c>
    </row>
    <row r="222" spans="1:20" ht="20" customHeight="1">
      <c r="A222" s="48">
        <f>K222</f>
        <v>-6</v>
      </c>
      <c r="B222" s="49">
        <v>215</v>
      </c>
      <c r="C222" s="127" t="s">
        <v>902</v>
      </c>
      <c r="D222" s="111" t="s">
        <v>903</v>
      </c>
      <c r="E222" s="112" t="s">
        <v>904</v>
      </c>
      <c r="F222" s="128">
        <v>6</v>
      </c>
      <c r="G222" s="69">
        <v>4</v>
      </c>
      <c r="H222" s="104" t="s">
        <v>182</v>
      </c>
      <c r="I222" s="104" t="s">
        <v>182</v>
      </c>
      <c r="J222" s="129"/>
      <c r="K222" s="55">
        <f t="shared" si="23"/>
        <v>-6</v>
      </c>
      <c r="L222" s="56">
        <f>'[1]December 2024'!Q222</f>
        <v>0</v>
      </c>
      <c r="M222" s="56"/>
      <c r="N222" s="56"/>
      <c r="O222" s="56"/>
      <c r="P222" s="56"/>
      <c r="Q222" s="56">
        <f t="shared" si="20"/>
        <v>0</v>
      </c>
      <c r="R222" s="122"/>
      <c r="S222" s="56">
        <f t="shared" si="26"/>
        <v>0</v>
      </c>
      <c r="T222" s="57" t="s">
        <v>182</v>
      </c>
    </row>
    <row r="223" spans="1:20" ht="20" customHeight="1">
      <c r="A223" s="130"/>
      <c r="B223" s="59">
        <v>216</v>
      </c>
      <c r="C223" s="131" t="s">
        <v>905</v>
      </c>
      <c r="D223" s="132" t="s">
        <v>906</v>
      </c>
      <c r="E223" s="133" t="s">
        <v>907</v>
      </c>
      <c r="F223" s="124">
        <v>0</v>
      </c>
      <c r="G223" s="74">
        <v>2</v>
      </c>
      <c r="H223" s="107"/>
      <c r="I223" s="107"/>
      <c r="J223" s="125"/>
      <c r="K223" s="64"/>
      <c r="L223" s="65">
        <f>'[1]December 2024'!Q223</f>
        <v>3</v>
      </c>
      <c r="M223" s="65"/>
      <c r="N223" s="65"/>
      <c r="O223" s="65"/>
      <c r="P223" s="65"/>
      <c r="Q223" s="65">
        <f t="shared" si="20"/>
        <v>3</v>
      </c>
      <c r="R223" s="126"/>
      <c r="S223" s="65">
        <f t="shared" si="26"/>
        <v>3</v>
      </c>
      <c r="T223" s="134" t="s">
        <v>908</v>
      </c>
    </row>
    <row r="224" spans="1:20" ht="20" customHeight="1">
      <c r="A224" s="135"/>
      <c r="B224" s="49">
        <v>217</v>
      </c>
      <c r="C224" s="136" t="s">
        <v>909</v>
      </c>
      <c r="D224" s="137" t="s">
        <v>910</v>
      </c>
      <c r="E224" s="138" t="s">
        <v>731</v>
      </c>
      <c r="F224" s="128">
        <v>0</v>
      </c>
      <c r="G224" s="69">
        <v>2</v>
      </c>
      <c r="H224" s="104" t="s">
        <v>182</v>
      </c>
      <c r="I224" s="104"/>
      <c r="J224" s="129"/>
      <c r="K224" s="55"/>
      <c r="L224" s="56">
        <f>'[1]December 2024'!Q224</f>
        <v>1</v>
      </c>
      <c r="M224" s="56"/>
      <c r="N224" s="56"/>
      <c r="O224" s="56"/>
      <c r="P224" s="56"/>
      <c r="Q224" s="56">
        <f t="shared" si="20"/>
        <v>1</v>
      </c>
      <c r="R224" s="122">
        <v>1</v>
      </c>
      <c r="S224" s="56">
        <f>Q224-R224</f>
        <v>0</v>
      </c>
      <c r="T224" s="139" t="s">
        <v>911</v>
      </c>
    </row>
    <row r="225" spans="1:20" ht="20" customHeight="1">
      <c r="A225" s="130"/>
      <c r="B225" s="59">
        <v>218</v>
      </c>
      <c r="C225" s="131" t="s">
        <v>912</v>
      </c>
      <c r="D225" s="132" t="s">
        <v>913</v>
      </c>
      <c r="E225" s="133" t="s">
        <v>914</v>
      </c>
      <c r="F225" s="124">
        <v>0</v>
      </c>
      <c r="G225" s="74">
        <v>2</v>
      </c>
      <c r="H225" s="107"/>
      <c r="I225" s="107"/>
      <c r="J225" s="125"/>
      <c r="K225" s="64"/>
      <c r="L225" s="65">
        <f>'[1]December 2024'!Q225</f>
        <v>1</v>
      </c>
      <c r="M225" s="65"/>
      <c r="N225" s="65"/>
      <c r="O225" s="65"/>
      <c r="P225" s="65"/>
      <c r="Q225" s="65">
        <f t="shared" si="20"/>
        <v>1</v>
      </c>
      <c r="R225" s="126"/>
      <c r="S225" s="65">
        <f t="shared" ref="S225:S230" si="27">L225</f>
        <v>1</v>
      </c>
      <c r="T225" s="134" t="s">
        <v>908</v>
      </c>
    </row>
    <row r="226" spans="1:20" ht="20" customHeight="1">
      <c r="A226" s="135"/>
      <c r="B226" s="49">
        <v>219</v>
      </c>
      <c r="C226" s="136" t="s">
        <v>915</v>
      </c>
      <c r="D226" s="137" t="s">
        <v>916</v>
      </c>
      <c r="E226" s="138" t="s">
        <v>917</v>
      </c>
      <c r="F226" s="128">
        <v>0</v>
      </c>
      <c r="G226" s="69">
        <v>2</v>
      </c>
      <c r="H226" s="104"/>
      <c r="I226" s="104"/>
      <c r="J226" s="129"/>
      <c r="K226" s="55"/>
      <c r="L226" s="56">
        <f>'[1]December 2024'!Q226</f>
        <v>1</v>
      </c>
      <c r="M226" s="56"/>
      <c r="N226" s="56"/>
      <c r="O226" s="56"/>
      <c r="P226" s="56"/>
      <c r="Q226" s="56">
        <f t="shared" si="20"/>
        <v>1</v>
      </c>
      <c r="R226" s="122"/>
      <c r="S226" s="56">
        <f t="shared" si="27"/>
        <v>1</v>
      </c>
      <c r="T226" s="139" t="s">
        <v>908</v>
      </c>
    </row>
    <row r="227" spans="1:20" ht="20" customHeight="1">
      <c r="A227" s="130"/>
      <c r="B227" s="59">
        <v>220</v>
      </c>
      <c r="C227" s="131" t="s">
        <v>918</v>
      </c>
      <c r="D227" s="132" t="s">
        <v>919</v>
      </c>
      <c r="E227" s="133" t="s">
        <v>920</v>
      </c>
      <c r="F227" s="124">
        <v>0</v>
      </c>
      <c r="G227" s="74">
        <v>4</v>
      </c>
      <c r="H227" s="107"/>
      <c r="I227" s="107"/>
      <c r="J227" s="125"/>
      <c r="K227" s="64"/>
      <c r="L227" s="65">
        <f>'[1]December 2024'!Q227</f>
        <v>1</v>
      </c>
      <c r="M227" s="65"/>
      <c r="N227" s="65"/>
      <c r="O227" s="65"/>
      <c r="P227" s="65"/>
      <c r="Q227" s="65">
        <f t="shared" si="20"/>
        <v>1</v>
      </c>
      <c r="R227" s="126"/>
      <c r="S227" s="65">
        <f t="shared" si="27"/>
        <v>1</v>
      </c>
      <c r="T227" s="134" t="s">
        <v>908</v>
      </c>
    </row>
    <row r="228" spans="1:20" ht="20" customHeight="1">
      <c r="A228" s="135"/>
      <c r="B228" s="49">
        <v>221</v>
      </c>
      <c r="C228" s="136" t="s">
        <v>921</v>
      </c>
      <c r="D228" s="137" t="s">
        <v>922</v>
      </c>
      <c r="E228" s="138" t="s">
        <v>923</v>
      </c>
      <c r="F228" s="128">
        <v>0</v>
      </c>
      <c r="G228" s="69">
        <v>4</v>
      </c>
      <c r="H228" s="104"/>
      <c r="I228" s="104"/>
      <c r="J228" s="129"/>
      <c r="K228" s="55"/>
      <c r="L228" s="56">
        <f>'[1]December 2024'!Q228</f>
        <v>1</v>
      </c>
      <c r="M228" s="56"/>
      <c r="N228" s="56"/>
      <c r="O228" s="56"/>
      <c r="P228" s="56"/>
      <c r="Q228" s="56">
        <f t="shared" si="20"/>
        <v>1</v>
      </c>
      <c r="R228" s="122"/>
      <c r="S228" s="56">
        <f t="shared" si="27"/>
        <v>1</v>
      </c>
      <c r="T228" s="139" t="s">
        <v>908</v>
      </c>
    </row>
    <row r="229" spans="1:20" ht="20" customHeight="1">
      <c r="A229" s="130"/>
      <c r="B229" s="59">
        <v>222</v>
      </c>
      <c r="C229" s="131" t="s">
        <v>924</v>
      </c>
      <c r="D229" s="116" t="s">
        <v>925</v>
      </c>
      <c r="E229" s="117" t="s">
        <v>926</v>
      </c>
      <c r="F229" s="124">
        <v>0</v>
      </c>
      <c r="G229" s="74">
        <v>2</v>
      </c>
      <c r="H229" s="107"/>
      <c r="I229" s="107"/>
      <c r="J229" s="125"/>
      <c r="K229" s="64"/>
      <c r="L229" s="65">
        <f>'[1]December 2024'!Q229</f>
        <v>0</v>
      </c>
      <c r="M229" s="65"/>
      <c r="N229" s="65"/>
      <c r="O229" s="65"/>
      <c r="P229" s="65"/>
      <c r="Q229" s="65">
        <f t="shared" si="20"/>
        <v>0</v>
      </c>
      <c r="R229" s="126"/>
      <c r="S229" s="65">
        <f t="shared" si="27"/>
        <v>0</v>
      </c>
      <c r="T229" s="134" t="s">
        <v>908</v>
      </c>
    </row>
    <row r="230" spans="1:20" ht="20" customHeight="1">
      <c r="A230" s="135"/>
      <c r="B230" s="49">
        <v>223</v>
      </c>
      <c r="C230" s="136" t="s">
        <v>927</v>
      </c>
      <c r="D230" s="140" t="s">
        <v>928</v>
      </c>
      <c r="E230" s="112" t="s">
        <v>929</v>
      </c>
      <c r="F230" s="128">
        <v>0</v>
      </c>
      <c r="G230" s="69">
        <v>2</v>
      </c>
      <c r="H230" s="104"/>
      <c r="I230" s="104"/>
      <c r="J230" s="129"/>
      <c r="K230" s="55"/>
      <c r="L230" s="56">
        <f>'[1]December 2024'!Q232</f>
        <v>1</v>
      </c>
      <c r="M230" s="141"/>
      <c r="N230" s="141"/>
      <c r="O230" s="141"/>
      <c r="P230" s="141"/>
      <c r="Q230" s="56">
        <f t="shared" si="20"/>
        <v>1</v>
      </c>
      <c r="R230" s="141"/>
      <c r="S230" s="56">
        <f t="shared" si="27"/>
        <v>1</v>
      </c>
      <c r="T230" s="139" t="s">
        <v>930</v>
      </c>
    </row>
    <row r="231" spans="1:20" ht="20" customHeight="1">
      <c r="A231" s="130"/>
      <c r="B231" s="59">
        <v>224</v>
      </c>
      <c r="C231" s="131" t="s">
        <v>931</v>
      </c>
      <c r="D231" s="142" t="s">
        <v>932</v>
      </c>
      <c r="E231" s="133" t="s">
        <v>933</v>
      </c>
      <c r="F231" s="124">
        <v>0</v>
      </c>
      <c r="G231" s="74"/>
      <c r="H231" s="107"/>
      <c r="I231" s="107"/>
      <c r="J231" s="143"/>
      <c r="K231" s="64"/>
      <c r="L231" s="65">
        <v>4</v>
      </c>
      <c r="M231" s="144"/>
      <c r="N231" s="144">
        <v>4</v>
      </c>
      <c r="O231" s="144"/>
      <c r="P231" s="144"/>
      <c r="Q231" s="144">
        <f t="shared" si="20"/>
        <v>4</v>
      </c>
      <c r="R231" s="144"/>
      <c r="S231" s="144">
        <f>Q231</f>
        <v>4</v>
      </c>
      <c r="T231" s="134" t="s">
        <v>678</v>
      </c>
    </row>
    <row r="232" spans="1:20" ht="20" customHeight="1">
      <c r="A232" s="135"/>
      <c r="B232" s="49">
        <v>225</v>
      </c>
      <c r="C232" s="136" t="s">
        <v>934</v>
      </c>
      <c r="D232" s="145" t="s">
        <v>935</v>
      </c>
      <c r="E232" s="138" t="s">
        <v>936</v>
      </c>
      <c r="F232" s="128">
        <v>0</v>
      </c>
      <c r="G232" s="69"/>
      <c r="H232" s="104"/>
      <c r="I232" s="104"/>
      <c r="J232" s="146"/>
      <c r="K232" s="55"/>
      <c r="L232" s="56">
        <v>2</v>
      </c>
      <c r="M232" s="141"/>
      <c r="N232" s="141">
        <v>2</v>
      </c>
      <c r="O232" s="141"/>
      <c r="P232" s="141"/>
      <c r="Q232" s="141">
        <f t="shared" si="20"/>
        <v>2</v>
      </c>
      <c r="R232" s="141">
        <v>1</v>
      </c>
      <c r="S232" s="141">
        <f>Q232-R232</f>
        <v>1</v>
      </c>
      <c r="T232" s="139" t="s">
        <v>937</v>
      </c>
    </row>
    <row r="233" spans="1:20" ht="20" customHeight="1">
      <c r="A233" s="130"/>
      <c r="B233" s="59">
        <v>226</v>
      </c>
      <c r="C233" s="131" t="s">
        <v>938</v>
      </c>
      <c r="D233" s="142" t="s">
        <v>939</v>
      </c>
      <c r="E233" s="133" t="s">
        <v>940</v>
      </c>
      <c r="F233" s="124">
        <v>0</v>
      </c>
      <c r="G233" s="74"/>
      <c r="H233" s="107"/>
      <c r="I233" s="107"/>
      <c r="J233" s="143"/>
      <c r="K233" s="64"/>
      <c r="L233" s="65">
        <v>2</v>
      </c>
      <c r="M233" s="144"/>
      <c r="N233" s="144">
        <v>2</v>
      </c>
      <c r="O233" s="144"/>
      <c r="P233" s="144"/>
      <c r="Q233" s="144">
        <f t="shared" si="20"/>
        <v>2</v>
      </c>
      <c r="R233" s="144"/>
      <c r="S233" s="144">
        <f t="shared" ref="S233:S234" si="28">Q233</f>
        <v>2</v>
      </c>
      <c r="T233" s="134" t="s">
        <v>678</v>
      </c>
    </row>
    <row r="234" spans="1:20" ht="20" customHeight="1">
      <c r="A234" s="135"/>
      <c r="B234" s="49">
        <v>227</v>
      </c>
      <c r="C234" s="136" t="s">
        <v>941</v>
      </c>
      <c r="D234" s="145" t="s">
        <v>942</v>
      </c>
      <c r="E234" s="138" t="s">
        <v>943</v>
      </c>
      <c r="F234" s="128">
        <v>0</v>
      </c>
      <c r="G234" s="69"/>
      <c r="H234" s="104"/>
      <c r="I234" s="104"/>
      <c r="J234" s="146"/>
      <c r="K234" s="55"/>
      <c r="L234" s="56">
        <v>15</v>
      </c>
      <c r="M234" s="141"/>
      <c r="N234" s="141">
        <v>15</v>
      </c>
      <c r="O234" s="141"/>
      <c r="P234" s="141"/>
      <c r="Q234" s="141">
        <f t="shared" si="20"/>
        <v>15</v>
      </c>
      <c r="R234" s="141"/>
      <c r="S234" s="141">
        <f t="shared" si="28"/>
        <v>15</v>
      </c>
      <c r="T234" s="139" t="s">
        <v>678</v>
      </c>
    </row>
    <row r="235" spans="1:20" ht="23" customHeight="1" thickBot="1">
      <c r="A235" s="147">
        <f>SUM(A8:A222)</f>
        <v>-486</v>
      </c>
      <c r="B235" s="148"/>
      <c r="C235" s="149"/>
      <c r="D235" s="149"/>
      <c r="E235" s="149"/>
      <c r="F235" s="150">
        <f>SUM(F8:F230)</f>
        <v>1747</v>
      </c>
      <c r="G235" s="151"/>
      <c r="H235" s="415"/>
      <c r="I235" s="416"/>
      <c r="J235" s="417"/>
      <c r="K235" s="152"/>
      <c r="L235" s="150">
        <f>SUM(L8:L234)</f>
        <v>1456</v>
      </c>
      <c r="M235" s="153">
        <f>SUM(M8:M234)</f>
        <v>13</v>
      </c>
      <c r="N235" s="153">
        <f>SUM(N8:N234)</f>
        <v>61</v>
      </c>
      <c r="O235" s="153">
        <f>SUM(O8:O234)</f>
        <v>21</v>
      </c>
      <c r="P235" s="153"/>
      <c r="Q235" s="153">
        <f>SUM(Q8:Q234)</f>
        <v>1486</v>
      </c>
      <c r="R235" s="153">
        <f>SUM(R8:R234)</f>
        <v>19</v>
      </c>
      <c r="S235" s="153">
        <f>SUM(S8:S234)</f>
        <v>1467</v>
      </c>
      <c r="T235" s="154" t="s">
        <v>182</v>
      </c>
    </row>
    <row r="236" spans="1:20" ht="16.75" customHeight="1" thickTop="1">
      <c r="A236" s="29"/>
      <c r="B236" s="155"/>
      <c r="C236" s="27"/>
      <c r="D236" s="27"/>
      <c r="E236" s="27"/>
      <c r="F236" s="27"/>
      <c r="G236" s="28"/>
      <c r="H236" s="29"/>
      <c r="I236" s="29"/>
      <c r="J236" s="29"/>
      <c r="K236" s="30"/>
      <c r="L236" s="29"/>
      <c r="M236" s="29"/>
      <c r="N236" s="29"/>
      <c r="O236" s="29"/>
      <c r="P236" s="29"/>
      <c r="Q236" s="29"/>
      <c r="R236" s="29"/>
      <c r="S236" s="29"/>
      <c r="T236" s="32"/>
    </row>
    <row r="237" spans="1:20" ht="16.75" customHeight="1">
      <c r="A237" s="29"/>
      <c r="B237" s="155"/>
      <c r="C237" s="27"/>
      <c r="D237" s="27"/>
      <c r="E237" s="27"/>
      <c r="F237" s="27"/>
      <c r="G237" s="28"/>
      <c r="H237" s="29"/>
      <c r="I237" s="29"/>
      <c r="J237" s="29"/>
      <c r="K237" s="30"/>
      <c r="L237" s="29"/>
      <c r="M237" s="29"/>
      <c r="N237" s="29"/>
      <c r="O237" s="29"/>
      <c r="P237" s="29"/>
      <c r="Q237" s="29"/>
      <c r="R237" s="29"/>
      <c r="S237" s="29"/>
      <c r="T237" s="32"/>
    </row>
    <row r="238" spans="1:20" ht="16.75" customHeight="1">
      <c r="A238" s="29"/>
      <c r="B238" s="155"/>
      <c r="C238" s="27"/>
      <c r="D238" s="27"/>
      <c r="E238" s="27"/>
      <c r="F238" s="27"/>
      <c r="G238" s="28"/>
      <c r="H238" s="29"/>
      <c r="I238" s="29"/>
      <c r="J238" s="29"/>
      <c r="K238" s="30"/>
      <c r="L238" s="29"/>
      <c r="M238" s="29"/>
      <c r="N238" s="29"/>
      <c r="O238" s="29"/>
      <c r="P238" s="29"/>
      <c r="Q238" s="29"/>
      <c r="R238" s="29"/>
      <c r="S238" s="29"/>
      <c r="T238" s="32"/>
    </row>
    <row r="239" spans="1:20" ht="16.75" customHeight="1">
      <c r="A239" s="29"/>
      <c r="B239" s="155"/>
      <c r="C239" s="27"/>
      <c r="D239" s="27"/>
      <c r="E239" s="27"/>
      <c r="F239" s="27"/>
      <c r="G239" s="28"/>
      <c r="H239" s="29"/>
      <c r="I239" s="29"/>
      <c r="J239" s="29"/>
      <c r="K239" s="30"/>
      <c r="L239" s="29"/>
      <c r="M239" s="29"/>
      <c r="N239" s="29"/>
      <c r="O239" s="29"/>
      <c r="P239" s="29"/>
      <c r="Q239" s="29"/>
      <c r="R239" s="29"/>
      <c r="S239" s="29"/>
      <c r="T239" s="32"/>
    </row>
    <row r="240" spans="1:20" ht="16.75" customHeight="1">
      <c r="A240" s="29"/>
      <c r="B240" s="418" t="s">
        <v>944</v>
      </c>
      <c r="C240" s="418"/>
      <c r="D240" s="27"/>
      <c r="E240" s="29" t="s">
        <v>945</v>
      </c>
      <c r="F240" s="29"/>
      <c r="G240" s="29" t="s">
        <v>946</v>
      </c>
      <c r="H240" s="29"/>
      <c r="I240" s="29"/>
      <c r="J240" s="418"/>
      <c r="K240" s="418"/>
      <c r="L240" s="418"/>
      <c r="M240" s="29" t="s">
        <v>947</v>
      </c>
      <c r="N240" s="29"/>
      <c r="O240" s="29"/>
      <c r="P240" s="29"/>
      <c r="Q240" s="29"/>
      <c r="R240" s="418" t="s">
        <v>948</v>
      </c>
      <c r="S240" s="418"/>
      <c r="T240" s="418"/>
    </row>
    <row r="241" spans="1:20" ht="16.75" customHeight="1">
      <c r="A241" s="29"/>
      <c r="B241" s="155"/>
      <c r="C241" s="27"/>
      <c r="D241" s="27"/>
      <c r="E241" s="27"/>
      <c r="F241" s="27"/>
      <c r="G241" s="28"/>
      <c r="H241" s="29"/>
      <c r="I241" s="29"/>
      <c r="J241" s="29"/>
      <c r="K241" s="30"/>
      <c r="L241" s="29"/>
      <c r="M241" s="29"/>
      <c r="N241" s="29"/>
      <c r="O241" s="29"/>
      <c r="P241" s="29"/>
      <c r="Q241" s="29"/>
      <c r="R241" s="29"/>
      <c r="S241" s="29"/>
      <c r="T241" s="32"/>
    </row>
    <row r="242" spans="1:20" ht="16.75" customHeight="1">
      <c r="A242" s="29"/>
      <c r="B242" s="155"/>
      <c r="C242" s="27"/>
      <c r="D242" s="27"/>
      <c r="E242" s="27"/>
      <c r="F242" s="27"/>
      <c r="G242" s="28"/>
      <c r="H242" s="29"/>
      <c r="I242" s="29"/>
      <c r="J242" s="29"/>
      <c r="K242" s="30"/>
      <c r="L242" s="29"/>
      <c r="M242" s="29"/>
      <c r="N242" s="29"/>
      <c r="O242" s="29"/>
      <c r="P242" s="29"/>
      <c r="Q242" s="29"/>
      <c r="R242" s="29"/>
      <c r="S242" s="29"/>
      <c r="T242" s="32"/>
    </row>
    <row r="243" spans="1:20" ht="16.75" customHeight="1">
      <c r="A243" s="29"/>
      <c r="B243" s="155"/>
      <c r="C243" s="27"/>
      <c r="D243" s="27"/>
      <c r="E243" s="27"/>
      <c r="F243" s="27"/>
      <c r="G243" s="28"/>
      <c r="H243" s="29"/>
      <c r="I243" s="29"/>
      <c r="J243" s="29"/>
      <c r="K243" s="30"/>
      <c r="L243" s="29"/>
      <c r="M243" s="29"/>
      <c r="N243" s="29"/>
      <c r="O243" s="29"/>
      <c r="P243" s="29"/>
      <c r="Q243" s="29"/>
      <c r="R243" s="29"/>
      <c r="S243" s="29"/>
      <c r="T243" s="32"/>
    </row>
    <row r="244" spans="1:20" ht="16.75" customHeight="1">
      <c r="A244" s="29"/>
      <c r="B244" s="418" t="s">
        <v>949</v>
      </c>
      <c r="C244" s="418"/>
      <c r="D244" s="27"/>
      <c r="E244" s="29" t="s">
        <v>950</v>
      </c>
      <c r="F244" s="418" t="s">
        <v>951</v>
      </c>
      <c r="G244" s="418"/>
      <c r="H244" s="418"/>
      <c r="I244" s="418"/>
      <c r="J244" s="418" t="s">
        <v>182</v>
      </c>
      <c r="K244" s="418"/>
      <c r="L244" s="418"/>
      <c r="M244" s="419" t="s">
        <v>952</v>
      </c>
      <c r="N244" s="419"/>
      <c r="O244" s="419"/>
      <c r="P244" s="419"/>
      <c r="Q244" s="419"/>
      <c r="R244" s="418" t="s">
        <v>953</v>
      </c>
      <c r="S244" s="418"/>
      <c r="T244" s="418"/>
    </row>
    <row r="245" spans="1:20" ht="16.75" customHeight="1">
      <c r="A245" s="29"/>
      <c r="B245" s="155"/>
      <c r="C245" s="27"/>
      <c r="D245" s="27"/>
      <c r="E245" s="27"/>
      <c r="F245" s="27"/>
      <c r="G245" s="28"/>
      <c r="H245" s="29"/>
      <c r="I245" s="29"/>
      <c r="J245" s="29"/>
      <c r="K245" s="30"/>
      <c r="L245" s="29"/>
      <c r="M245" s="29"/>
      <c r="N245" s="29"/>
      <c r="O245" s="29"/>
      <c r="P245" s="29"/>
      <c r="Q245" s="29"/>
      <c r="R245" s="29"/>
      <c r="S245" s="29"/>
      <c r="T245" s="32"/>
    </row>
    <row r="246" spans="1:20" ht="16.75" customHeight="1"/>
    <row r="247" spans="1:20" ht="16.75" customHeight="1"/>
    <row r="248" spans="1:20" ht="16.75" customHeight="1"/>
    <row r="249" spans="1:20" ht="16.75" customHeight="1"/>
    <row r="250" spans="1:20" ht="16.75" customHeight="1"/>
    <row r="251" spans="1:20" ht="16.75" customHeight="1"/>
    <row r="252" spans="1:20" ht="16.75" customHeight="1"/>
    <row r="253" spans="1:20" ht="16.75" customHeight="1"/>
    <row r="254" spans="1:20" ht="16.75" customHeight="1"/>
    <row r="255" spans="1:20" ht="16.75" customHeight="1"/>
  </sheetData>
  <mergeCells count="29">
    <mergeCell ref="H235:J235"/>
    <mergeCell ref="B240:C240"/>
    <mergeCell ref="J240:L240"/>
    <mergeCell ref="R240:T240"/>
    <mergeCell ref="B244:C244"/>
    <mergeCell ref="F244:I244"/>
    <mergeCell ref="J244:L244"/>
    <mergeCell ref="M244:Q244"/>
    <mergeCell ref="R244:T244"/>
    <mergeCell ref="I215:J215"/>
    <mergeCell ref="H90:J90"/>
    <mergeCell ref="I121:J121"/>
    <mergeCell ref="I123:J123"/>
    <mergeCell ref="I129:J129"/>
    <mergeCell ref="I131:J131"/>
    <mergeCell ref="I133:J133"/>
    <mergeCell ref="I135:J135"/>
    <mergeCell ref="I137:J137"/>
    <mergeCell ref="I147:J147"/>
    <mergeCell ref="I209:J209"/>
    <mergeCell ref="I213:J213"/>
    <mergeCell ref="A1:C1"/>
    <mergeCell ref="A2:C2"/>
    <mergeCell ref="A4:T4"/>
    <mergeCell ref="A5:T5"/>
    <mergeCell ref="A6:A7"/>
    <mergeCell ref="B6:B7"/>
    <mergeCell ref="H6:J6"/>
    <mergeCell ref="K6:K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34F50072881F409839E7C4D09BBCA2" ma:contentTypeVersion="13" ma:contentTypeDescription="Create a new document." ma:contentTypeScope="" ma:versionID="ca84aa07066ed80fbe0016d9d5692e17">
  <xsd:schema xmlns:xsd="http://www.w3.org/2001/XMLSchema" xmlns:xs="http://www.w3.org/2001/XMLSchema" xmlns:p="http://schemas.microsoft.com/office/2006/metadata/properties" xmlns:ns2="7260ee0e-cdb6-4ab4-88d8-88d8fa0cdbf8" xmlns:ns3="59975272-0bad-400b-9cef-9cc26dcf7ffe" targetNamespace="http://schemas.microsoft.com/office/2006/metadata/properties" ma:root="true" ma:fieldsID="eb7ccfc88d72bb3807af459e65e9d13b" ns2:_="" ns3:_="">
    <xsd:import namespace="7260ee0e-cdb6-4ab4-88d8-88d8fa0cdbf8"/>
    <xsd:import namespace="59975272-0bad-400b-9cef-9cc26dcf7f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0ee0e-cdb6-4ab4-88d8-88d8fa0cd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ed61649-9897-4959-ba14-3b6909fafe0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975272-0bad-400b-9cef-9cc26dcf7ff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002def2-5bdb-449e-9cce-ac8aa671a56e}" ma:internalName="TaxCatchAll" ma:showField="CatchAllData" ma:web="59975272-0bad-400b-9cef-9cc26dcf7f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60ee0e-cdb6-4ab4-88d8-88d8fa0cdbf8">
      <Terms xmlns="http://schemas.microsoft.com/office/infopath/2007/PartnerControls"/>
    </lcf76f155ced4ddcb4097134ff3c332f>
    <TaxCatchAll xmlns="59975272-0bad-400b-9cef-9cc26dcf7ffe" xsi:nil="true"/>
  </documentManagement>
</p:properties>
</file>

<file path=customXml/itemProps1.xml><?xml version="1.0" encoding="utf-8"?>
<ds:datastoreItem xmlns:ds="http://schemas.openxmlformats.org/officeDocument/2006/customXml" ds:itemID="{7E3E8E2C-9719-4154-B6AA-A6F73B300353}"/>
</file>

<file path=customXml/itemProps2.xml><?xml version="1.0" encoding="utf-8"?>
<ds:datastoreItem xmlns:ds="http://schemas.openxmlformats.org/officeDocument/2006/customXml" ds:itemID="{796D617A-828C-4F84-8BC2-E200EF8FF91B}"/>
</file>

<file path=customXml/itemProps3.xml><?xml version="1.0" encoding="utf-8"?>
<ds:datastoreItem xmlns:ds="http://schemas.openxmlformats.org/officeDocument/2006/customXml" ds:itemID="{57F37A15-5BE3-4DB6-AC4F-D51B43CAD3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MAIN</vt:lpstr>
      <vt:lpstr>ENCLOSURE METADATA</vt:lpstr>
      <vt:lpstr>ENRICHMENT</vt:lpstr>
      <vt:lpstr>OBSERVATION REPORT</vt:lpstr>
      <vt:lpstr>BREEDING RECORD</vt:lpstr>
      <vt:lpstr>HEALTH</vt:lpstr>
      <vt:lpstr>ENCLOSURE </vt:lpstr>
      <vt:lpstr>ENCLOSURE STANDARD</vt:lpstr>
      <vt:lpstr>Jan2025 Inventory</vt:lpstr>
      <vt:lpstr>Feb2025 Inventory</vt:lpstr>
      <vt:lpstr>Mar2025 Inventory</vt:lpstr>
      <vt:lpstr>Apr2025 Inventory</vt:lpstr>
      <vt:lpstr>May2025 Inventory</vt:lpstr>
      <vt:lpstr>Jun2025 Inventory</vt:lpstr>
      <vt:lpstr>Jul2025 Inventory</vt:lpstr>
      <vt:lpstr>Aug2025 Inventory</vt:lpstr>
      <vt:lpstr>Sep2025 Inventory</vt:lpstr>
      <vt:lpstr>Oct2025 Inventory</vt:lpstr>
      <vt:lpstr>STAFF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Arnold Rivera</cp:lastModifiedBy>
  <cp:lastPrinted>2025-11-16T10:53:29Z</cp:lastPrinted>
  <dcterms:created xsi:type="dcterms:W3CDTF">2022-09-25T10:59:40Z</dcterms:created>
  <dcterms:modified xsi:type="dcterms:W3CDTF">2025-11-18T11:17:30Z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0x0101007E34F50072881F409839E7C4D09BBCA2</vt:lpwstr>
  </property>
</Properties>
</file>