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az/Downloads/"/>
    </mc:Choice>
  </mc:AlternateContent>
  <xr:revisionPtr revIDLastSave="0" documentId="8_{3B841DEC-9F5A-A44D-93EE-4D8C5028C748}" xr6:coauthVersionLast="47" xr6:coauthVersionMax="47" xr10:uidLastSave="{00000000-0000-0000-0000-000000000000}"/>
  <bookViews>
    <workbookView xWindow="0" yWindow="780" windowWidth="41120" windowHeight="25800" xr2:uid="{CDE263A5-7CF6-4B44-B3FF-93A27FB044BF}"/>
  </bookViews>
  <sheets>
    <sheet name="Sheet1_Cleaned" sheetId="2" r:id="rId1"/>
  </sheets>
  <definedNames>
    <definedName name="_xlnm.Print_Titles" localSheetId="0">Sheet1_Cleaned!$1:$7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2" i="2" l="1"/>
  <c r="R222" i="2"/>
  <c r="Q222" i="2"/>
  <c r="P222" i="2"/>
  <c r="O222" i="2"/>
  <c r="N222" i="2"/>
  <c r="M222" i="2"/>
  <c r="L222" i="2"/>
  <c r="K222" i="2"/>
  <c r="J222" i="2"/>
  <c r="I222" i="2"/>
  <c r="H222" i="2"/>
  <c r="F222" i="2"/>
  <c r="B222" i="2"/>
  <c r="A222" i="2"/>
  <c r="T222" i="2"/>
  <c r="A186" i="2"/>
  <c r="A8" i="2"/>
  <c r="A68" i="2"/>
  <c r="A44" i="2"/>
  <c r="A167" i="2"/>
  <c r="A141" i="2"/>
  <c r="A115" i="2"/>
  <c r="A116" i="2"/>
  <c r="A117" i="2"/>
  <c r="A72" i="2"/>
  <c r="Q91" i="2"/>
  <c r="S91" i="2" s="1"/>
  <c r="K91" i="2" s="1"/>
  <c r="A91" i="2" s="1"/>
  <c r="Q56" i="2"/>
  <c r="S56" i="2" s="1"/>
  <c r="K56" i="2" s="1"/>
  <c r="A56" i="2" s="1"/>
  <c r="Q102" i="2"/>
  <c r="S102" i="2"/>
  <c r="K102" i="2" s="1"/>
  <c r="A102" i="2" s="1"/>
  <c r="Q138" i="2"/>
  <c r="S138" i="2"/>
  <c r="K138" i="2" s="1"/>
  <c r="A138" i="2" s="1"/>
  <c r="Q80" i="2"/>
  <c r="S80" i="2" s="1"/>
  <c r="K80" i="2" s="1"/>
  <c r="A80" i="2" s="1"/>
  <c r="Q161" i="2"/>
  <c r="S161" i="2"/>
  <c r="K161" i="2" s="1"/>
  <c r="A161" i="2" s="1"/>
  <c r="Q43" i="2"/>
  <c r="S43" i="2" s="1"/>
  <c r="K43" i="2" s="1"/>
  <c r="A43" i="2" s="1"/>
  <c r="Q92" i="2"/>
  <c r="S92" i="2" s="1"/>
  <c r="K92" i="2" s="1"/>
  <c r="A92" i="2" s="1"/>
  <c r="Q162" i="2"/>
  <c r="S162" i="2" s="1"/>
  <c r="K162" i="2" s="1"/>
  <c r="A162" i="2" s="1"/>
  <c r="Q61" i="2"/>
  <c r="S61" i="2" s="1"/>
  <c r="K61" i="2" s="1"/>
  <c r="A61" i="2" s="1"/>
  <c r="Q200" i="2"/>
  <c r="S200" i="2" s="1"/>
  <c r="K200" i="2" s="1"/>
  <c r="A200" i="2" s="1"/>
  <c r="Q201" i="2"/>
  <c r="S201" i="2" s="1"/>
  <c r="K201" i="2" s="1"/>
  <c r="A201" i="2" s="1"/>
  <c r="Q81" i="2"/>
  <c r="S81" i="2" s="1"/>
  <c r="K81" i="2" s="1"/>
  <c r="A81" i="2" s="1"/>
  <c r="Q163" i="2"/>
  <c r="S163" i="2" s="1"/>
  <c r="K163" i="2" s="1"/>
  <c r="A163" i="2" s="1"/>
  <c r="Q69" i="2"/>
  <c r="S69" i="2"/>
  <c r="K69" i="2" s="1"/>
  <c r="A69" i="2" s="1"/>
  <c r="Q62" i="2"/>
  <c r="S62" i="2" s="1"/>
  <c r="K62" i="2" s="1"/>
  <c r="A62" i="2" s="1"/>
  <c r="Q202" i="2"/>
  <c r="S202" i="2"/>
  <c r="K202" i="2" s="1"/>
  <c r="A202" i="2" s="1"/>
  <c r="Q203" i="2"/>
  <c r="S203" i="2" s="1"/>
  <c r="K203" i="2" s="1"/>
  <c r="A203" i="2" s="1"/>
  <c r="Q204" i="2"/>
  <c r="S204" i="2" s="1"/>
  <c r="K204" i="2" s="1"/>
  <c r="A204" i="2" s="1"/>
  <c r="Q139" i="2"/>
  <c r="S139" i="2"/>
  <c r="K139" i="2" s="1"/>
  <c r="A139" i="2" s="1"/>
  <c r="Q57" i="2"/>
  <c r="S57" i="2"/>
  <c r="K57" i="2" s="1"/>
  <c r="A57" i="2" s="1"/>
  <c r="Q164" i="2"/>
  <c r="S164" i="2" s="1"/>
  <c r="K164" i="2" s="1"/>
  <c r="A164" i="2" s="1"/>
  <c r="Q205" i="2"/>
  <c r="S205" i="2" s="1"/>
  <c r="K205" i="2" s="1"/>
  <c r="A205" i="2" s="1"/>
  <c r="Q112" i="2"/>
  <c r="S112" i="2" s="1"/>
  <c r="K112" i="2" s="1"/>
  <c r="A112" i="2" s="1"/>
  <c r="Q165" i="2"/>
  <c r="S165" i="2"/>
  <c r="K165" i="2" s="1"/>
  <c r="A165" i="2" s="1"/>
  <c r="Q166" i="2"/>
  <c r="S166" i="2" s="1"/>
  <c r="K166" i="2" s="1"/>
  <c r="A166" i="2" s="1"/>
  <c r="Q167" i="2"/>
  <c r="S167" i="2"/>
  <c r="K167" i="2" s="1"/>
  <c r="Q206" i="2"/>
  <c r="S206" i="2"/>
  <c r="K206" i="2" s="1"/>
  <c r="A206" i="2" s="1"/>
  <c r="Q207" i="2"/>
  <c r="S207" i="2" s="1"/>
  <c r="K207" i="2" s="1"/>
  <c r="A207" i="2" s="1"/>
  <c r="Q208" i="2"/>
  <c r="S208" i="2" s="1"/>
  <c r="K208" i="2" s="1"/>
  <c r="A208" i="2" s="1"/>
  <c r="Q209" i="2"/>
  <c r="S209" i="2"/>
  <c r="K209" i="2" s="1"/>
  <c r="A209" i="2" s="1"/>
  <c r="Q210" i="2"/>
  <c r="S210" i="2" s="1"/>
  <c r="K210" i="2" s="1"/>
  <c r="A210" i="2" s="1"/>
  <c r="Q211" i="2"/>
  <c r="S211" i="2"/>
  <c r="K211" i="2" s="1"/>
  <c r="A211" i="2" s="1"/>
  <c r="Q212" i="2"/>
  <c r="S212" i="2" s="1"/>
  <c r="K212" i="2" s="1"/>
  <c r="A212" i="2" s="1"/>
  <c r="Q213" i="2"/>
  <c r="S213" i="2"/>
  <c r="K213" i="2" s="1"/>
  <c r="A213" i="2" s="1"/>
  <c r="Q214" i="2"/>
  <c r="S214" i="2" s="1"/>
  <c r="K214" i="2" s="1"/>
  <c r="A214" i="2" s="1"/>
  <c r="Q215" i="2"/>
  <c r="S215" i="2" s="1"/>
  <c r="K215" i="2" s="1"/>
  <c r="A215" i="2" s="1"/>
  <c r="Q168" i="2"/>
  <c r="S168" i="2" s="1"/>
  <c r="K168" i="2" s="1"/>
  <c r="A168" i="2" s="1"/>
  <c r="Q216" i="2"/>
  <c r="S216" i="2"/>
  <c r="K216" i="2" s="1"/>
  <c r="A216" i="2" s="1"/>
  <c r="Q217" i="2"/>
  <c r="S217" i="2"/>
  <c r="K217" i="2" s="1"/>
  <c r="A217" i="2" s="1"/>
  <c r="Q218" i="2"/>
  <c r="S218" i="2"/>
  <c r="K218" i="2" s="1"/>
  <c r="A218" i="2" s="1"/>
  <c r="Q219" i="2"/>
  <c r="S219" i="2" s="1"/>
  <c r="K219" i="2" s="1"/>
  <c r="A219" i="2" s="1"/>
  <c r="Q169" i="2"/>
  <c r="S169" i="2" s="1"/>
  <c r="K169" i="2" s="1"/>
  <c r="A169" i="2" s="1"/>
  <c r="Q220" i="2"/>
  <c r="S220" i="2" s="1"/>
  <c r="K220" i="2" s="1"/>
  <c r="A220" i="2" s="1"/>
  <c r="Q221" i="2"/>
  <c r="S221" i="2"/>
  <c r="K221" i="2" s="1"/>
  <c r="A221" i="2" s="1"/>
  <c r="Q113" i="2"/>
  <c r="S113" i="2" s="1"/>
  <c r="K113" i="2" s="1"/>
  <c r="A113" i="2" s="1"/>
  <c r="Q170" i="2"/>
  <c r="S170" i="2"/>
  <c r="K170" i="2" s="1"/>
  <c r="A170" i="2" s="1"/>
  <c r="Q103" i="2"/>
  <c r="S103" i="2"/>
  <c r="K103" i="2" s="1"/>
  <c r="A103" i="2" s="1"/>
  <c r="Q82" i="2"/>
  <c r="S82" i="2" s="1"/>
  <c r="K82" i="2" s="1"/>
  <c r="A82" i="2" s="1"/>
  <c r="Q114" i="2"/>
  <c r="S114" i="2" s="1"/>
  <c r="K114" i="2" s="1"/>
  <c r="A114" i="2" s="1"/>
  <c r="Q140" i="2"/>
  <c r="S140" i="2" s="1"/>
  <c r="K140" i="2" s="1"/>
  <c r="A140" i="2" s="1"/>
  <c r="Q36" i="2"/>
  <c r="S36" i="2" s="1"/>
  <c r="K36" i="2" s="1"/>
  <c r="A36" i="2" s="1"/>
  <c r="Q141" i="2"/>
  <c r="S141" i="2" s="1"/>
  <c r="K141" i="2" s="1"/>
  <c r="Q31" i="2"/>
  <c r="S31" i="2"/>
  <c r="K31" i="2" s="1"/>
  <c r="A31" i="2" s="1"/>
  <c r="Q15" i="2"/>
  <c r="S15" i="2"/>
  <c r="K15" i="2" s="1"/>
  <c r="A15" i="2" s="1"/>
  <c r="Q142" i="2"/>
  <c r="S142" i="2"/>
  <c r="K142" i="2" s="1"/>
  <c r="A142" i="2" s="1"/>
  <c r="Q171" i="2"/>
  <c r="S171" i="2"/>
  <c r="K171" i="2" s="1"/>
  <c r="A171" i="2" s="1"/>
  <c r="Q93" i="2"/>
  <c r="S93" i="2" s="1"/>
  <c r="K93" i="2" s="1"/>
  <c r="A93" i="2" s="1"/>
  <c r="Q115" i="2"/>
  <c r="S115" i="2"/>
  <c r="K115" i="2" s="1"/>
  <c r="Q116" i="2"/>
  <c r="S116" i="2" s="1"/>
  <c r="K116" i="2" s="1"/>
  <c r="Q10" i="2"/>
  <c r="S10" i="2" s="1"/>
  <c r="K10" i="2" s="1"/>
  <c r="A10" i="2" s="1"/>
  <c r="Q27" i="2"/>
  <c r="S27" i="2"/>
  <c r="K27" i="2" s="1"/>
  <c r="A27" i="2" s="1"/>
  <c r="Q117" i="2"/>
  <c r="S117" i="2" s="1"/>
  <c r="Q72" i="2"/>
  <c r="S72" i="2" s="1"/>
  <c r="Q60" i="2"/>
  <c r="S60" i="2" s="1"/>
  <c r="K60" i="2" s="1"/>
  <c r="A60" i="2" s="1"/>
  <c r="Q131" i="2"/>
  <c r="S131" i="2" s="1"/>
  <c r="K131" i="2" s="1"/>
  <c r="A131" i="2" s="1"/>
  <c r="Q48" i="2"/>
  <c r="S48" i="2"/>
  <c r="K48" i="2" s="1"/>
  <c r="A48" i="2" s="1"/>
  <c r="Q186" i="2"/>
  <c r="S186" i="2" s="1"/>
  <c r="K186" i="2" s="1"/>
  <c r="Q34" i="2"/>
  <c r="S34" i="2"/>
  <c r="K34" i="2" s="1"/>
  <c r="A34" i="2" s="1"/>
  <c r="Q187" i="2"/>
  <c r="S187" i="2"/>
  <c r="K187" i="2" s="1"/>
  <c r="A187" i="2" s="1"/>
  <c r="Q149" i="2"/>
  <c r="S149" i="2" s="1"/>
  <c r="K149" i="2" s="1"/>
  <c r="A149" i="2" s="1"/>
  <c r="Q24" i="2"/>
  <c r="S24" i="2"/>
  <c r="K24" i="2" s="1"/>
  <c r="A24" i="2" s="1"/>
  <c r="Q25" i="2"/>
  <c r="S25" i="2" s="1"/>
  <c r="K25" i="2" s="1"/>
  <c r="A25" i="2" s="1"/>
  <c r="Q89" i="2"/>
  <c r="S89" i="2" s="1"/>
  <c r="K89" i="2" s="1"/>
  <c r="A89" i="2" s="1"/>
  <c r="Q49" i="2"/>
  <c r="S49" i="2"/>
  <c r="K49" i="2" s="1"/>
  <c r="A49" i="2" s="1"/>
  <c r="Q35" i="2"/>
  <c r="S35" i="2"/>
  <c r="K35" i="2" s="1"/>
  <c r="A35" i="2" s="1"/>
  <c r="Q50" i="2"/>
  <c r="S50" i="2"/>
  <c r="K50" i="2" s="1"/>
  <c r="A50" i="2" s="1"/>
  <c r="Q77" i="2"/>
  <c r="S77" i="2" s="1"/>
  <c r="K77" i="2" s="1"/>
  <c r="A77" i="2" s="1"/>
  <c r="Q99" i="2"/>
  <c r="S99" i="2" s="1"/>
  <c r="K99" i="2" s="1"/>
  <c r="A99" i="2" s="1"/>
  <c r="Q78" i="2"/>
  <c r="S78" i="2" s="1"/>
  <c r="K78" i="2" s="1"/>
  <c r="A78" i="2" s="1"/>
  <c r="Q51" i="2"/>
  <c r="S51" i="2" s="1"/>
  <c r="K51" i="2" s="1"/>
  <c r="A51" i="2" s="1"/>
  <c r="Q188" i="2"/>
  <c r="S188" i="2" s="1"/>
  <c r="K188" i="2" s="1"/>
  <c r="A188" i="2" s="1"/>
  <c r="Q107" i="2"/>
  <c r="S107" i="2"/>
  <c r="K107" i="2" s="1"/>
  <c r="A107" i="2" s="1"/>
  <c r="Q150" i="2"/>
  <c r="S150" i="2"/>
  <c r="K150" i="2" s="1"/>
  <c r="A150" i="2" s="1"/>
  <c r="Q189" i="2"/>
  <c r="S189" i="2"/>
  <c r="K189" i="2" s="1"/>
  <c r="A189" i="2" s="1"/>
  <c r="Q190" i="2"/>
  <c r="S190" i="2" s="1"/>
  <c r="K190" i="2" s="1"/>
  <c r="A190" i="2" s="1"/>
  <c r="Q108" i="2"/>
  <c r="S108" i="2" s="1"/>
  <c r="K108" i="2" s="1"/>
  <c r="A108" i="2" s="1"/>
  <c r="Q151" i="2"/>
  <c r="S151" i="2"/>
  <c r="K151" i="2" s="1"/>
  <c r="A151" i="2" s="1"/>
  <c r="Q109" i="2"/>
  <c r="S109" i="2"/>
  <c r="K109" i="2" s="1"/>
  <c r="A109" i="2" s="1"/>
  <c r="Q100" i="2"/>
  <c r="S100" i="2" s="1"/>
  <c r="K100" i="2" s="1"/>
  <c r="A100" i="2" s="1"/>
  <c r="Q39" i="2"/>
  <c r="S39" i="2" s="1"/>
  <c r="K39" i="2" s="1"/>
  <c r="A39" i="2" s="1"/>
  <c r="Q132" i="2"/>
  <c r="S132" i="2"/>
  <c r="K132" i="2" s="1"/>
  <c r="A132" i="2" s="1"/>
  <c r="Q19" i="2"/>
  <c r="S19" i="2" s="1"/>
  <c r="K19" i="2" s="1"/>
  <c r="A19" i="2" s="1"/>
  <c r="Q52" i="2"/>
  <c r="S52" i="2" s="1"/>
  <c r="K52" i="2" s="1"/>
  <c r="A52" i="2" s="1"/>
  <c r="Q20" i="2"/>
  <c r="S20" i="2"/>
  <c r="K20" i="2" s="1"/>
  <c r="A20" i="2" s="1"/>
  <c r="Q8" i="2"/>
  <c r="S8" i="2"/>
  <c r="K8" i="2" s="1"/>
  <c r="Q11" i="2"/>
  <c r="S11" i="2" s="1"/>
  <c r="K11" i="2" s="1"/>
  <c r="A11" i="2" s="1"/>
  <c r="Q18" i="2"/>
  <c r="S18" i="2" s="1"/>
  <c r="K18" i="2" s="1"/>
  <c r="A18" i="2" s="1"/>
  <c r="Q66" i="2"/>
  <c r="S66" i="2"/>
  <c r="K66" i="2" s="1"/>
  <c r="A66" i="2" s="1"/>
  <c r="Q67" i="2"/>
  <c r="S67" i="2" s="1"/>
  <c r="K67" i="2" s="1"/>
  <c r="A67" i="2" s="1"/>
  <c r="Q12" i="2"/>
  <c r="S12" i="2" s="1"/>
  <c r="K12" i="2" s="1"/>
  <c r="A12" i="2" s="1"/>
  <c r="Q79" i="2"/>
  <c r="S79" i="2"/>
  <c r="K79" i="2" s="1"/>
  <c r="A79" i="2" s="1"/>
  <c r="Q152" i="2"/>
  <c r="S152" i="2" s="1"/>
  <c r="K152" i="2" s="1"/>
  <c r="A152" i="2" s="1"/>
  <c r="Q101" i="2"/>
  <c r="S101" i="2"/>
  <c r="K101" i="2" s="1"/>
  <c r="A101" i="2" s="1"/>
  <c r="Q90" i="2"/>
  <c r="S90" i="2" s="1"/>
  <c r="K90" i="2" s="1"/>
  <c r="A90" i="2" s="1"/>
  <c r="Q191" i="2"/>
  <c r="S191" i="2"/>
  <c r="K191" i="2" s="1"/>
  <c r="A191" i="2" s="1"/>
  <c r="Q40" i="2"/>
  <c r="S40" i="2" s="1"/>
  <c r="K40" i="2" s="1"/>
  <c r="A40" i="2" s="1"/>
  <c r="Q30" i="2"/>
  <c r="S30" i="2" s="1"/>
  <c r="K30" i="2" s="1"/>
  <c r="A30" i="2" s="1"/>
  <c r="Q133" i="2"/>
  <c r="S133" i="2"/>
  <c r="K133" i="2" s="1"/>
  <c r="A133" i="2" s="1"/>
  <c r="Q26" i="2"/>
  <c r="S26" i="2"/>
  <c r="K26" i="2" s="1"/>
  <c r="A26" i="2" s="1"/>
  <c r="Q192" i="2"/>
  <c r="S192" i="2" s="1"/>
  <c r="K192" i="2" s="1"/>
  <c r="A192" i="2" s="1"/>
  <c r="Q193" i="2"/>
  <c r="S193" i="2"/>
  <c r="K193" i="2" s="1"/>
  <c r="A193" i="2" s="1"/>
  <c r="Q153" i="2"/>
  <c r="S153" i="2" s="1"/>
  <c r="K153" i="2" s="1"/>
  <c r="A153" i="2" s="1"/>
  <c r="Q194" i="2"/>
  <c r="S194" i="2" s="1"/>
  <c r="K194" i="2" s="1"/>
  <c r="A194" i="2" s="1"/>
  <c r="Q154" i="2"/>
  <c r="S154" i="2" s="1"/>
  <c r="K154" i="2" s="1"/>
  <c r="A154" i="2" s="1"/>
  <c r="Q155" i="2"/>
  <c r="S155" i="2"/>
  <c r="K155" i="2" s="1"/>
  <c r="A155" i="2" s="1"/>
  <c r="Q195" i="2"/>
  <c r="S195" i="2"/>
  <c r="K195" i="2" s="1"/>
  <c r="A195" i="2" s="1"/>
  <c r="Q196" i="2"/>
  <c r="S196" i="2" s="1"/>
  <c r="K196" i="2" s="1"/>
  <c r="A196" i="2" s="1"/>
  <c r="Q156" i="2"/>
  <c r="S156" i="2"/>
  <c r="K156" i="2" s="1"/>
  <c r="A156" i="2" s="1"/>
  <c r="Q197" i="2"/>
  <c r="S197" i="2" s="1"/>
  <c r="K197" i="2" s="1"/>
  <c r="A197" i="2" s="1"/>
  <c r="Q157" i="2"/>
  <c r="S157" i="2"/>
  <c r="K157" i="2" s="1"/>
  <c r="A157" i="2" s="1"/>
  <c r="Q198" i="2"/>
  <c r="S198" i="2"/>
  <c r="K198" i="2" s="1"/>
  <c r="A198" i="2" s="1"/>
  <c r="Q158" i="2"/>
  <c r="S158" i="2"/>
  <c r="K158" i="2" s="1"/>
  <c r="A158" i="2" s="1"/>
  <c r="Q134" i="2"/>
  <c r="S134" i="2" s="1"/>
  <c r="K134" i="2" s="1"/>
  <c r="A134" i="2" s="1"/>
  <c r="Q199" i="2"/>
  <c r="S199" i="2" s="1"/>
  <c r="K199" i="2" s="1"/>
  <c r="A199" i="2" s="1"/>
  <c r="Q68" i="2"/>
  <c r="S68" i="2" s="1"/>
  <c r="Q159" i="2"/>
  <c r="S159" i="2" s="1"/>
  <c r="K159" i="2" s="1"/>
  <c r="A159" i="2" s="1"/>
  <c r="Q110" i="2"/>
  <c r="S110" i="2" s="1"/>
  <c r="K110" i="2" s="1"/>
  <c r="A110" i="2" s="1"/>
  <c r="Q44" i="2"/>
  <c r="S44" i="2"/>
  <c r="K44" i="2" s="1"/>
  <c r="Q53" i="2"/>
  <c r="S53" i="2"/>
  <c r="K53" i="2" s="1"/>
  <c r="A53" i="2" s="1"/>
  <c r="Q135" i="2"/>
  <c r="S135" i="2" s="1"/>
  <c r="K135" i="2" s="1"/>
  <c r="A135" i="2" s="1"/>
  <c r="Q41" i="2"/>
  <c r="S41" i="2"/>
  <c r="K41" i="2" s="1"/>
  <c r="A41" i="2" s="1"/>
  <c r="Q42" i="2"/>
  <c r="S42" i="2" s="1"/>
  <c r="K42" i="2" s="1"/>
  <c r="A42" i="2" s="1"/>
  <c r="Q111" i="2"/>
  <c r="S111" i="2" s="1"/>
  <c r="K111" i="2" s="1"/>
  <c r="A111" i="2" s="1"/>
  <c r="Q54" i="2"/>
  <c r="S54" i="2" s="1"/>
  <c r="K54" i="2" s="1"/>
  <c r="A54" i="2" s="1"/>
  <c r="Q136" i="2"/>
  <c r="S136" i="2" s="1"/>
  <c r="K136" i="2" s="1"/>
  <c r="A136" i="2" s="1"/>
  <c r="Q137" i="2"/>
  <c r="S137" i="2"/>
  <c r="K137" i="2" s="1"/>
  <c r="A137" i="2" s="1"/>
  <c r="Q55" i="2"/>
  <c r="S55" i="2" s="1"/>
  <c r="K55" i="2" s="1"/>
  <c r="A55" i="2" s="1"/>
  <c r="Q160" i="2"/>
  <c r="S160" i="2"/>
  <c r="K160" i="2" s="1"/>
  <c r="A160" i="2" s="1"/>
  <c r="Q9" i="2"/>
  <c r="S9" i="2"/>
  <c r="K9" i="2" s="1"/>
  <c r="A9" i="2" s="1"/>
  <c r="Q70" i="2"/>
  <c r="S70" i="2" s="1"/>
  <c r="K70" i="2" s="1"/>
  <c r="A70" i="2" s="1"/>
  <c r="Q63" i="2"/>
  <c r="Q94" i="2"/>
  <c r="S94" i="2"/>
  <c r="K94" i="2" s="1"/>
  <c r="A94" i="2" s="1"/>
  <c r="Q32" i="2"/>
  <c r="S32" i="2" s="1"/>
  <c r="K32" i="2" s="1"/>
  <c r="A32" i="2" s="1"/>
  <c r="Q83" i="2"/>
  <c r="S83" i="2"/>
  <c r="K83" i="2" s="1"/>
  <c r="A83" i="2" s="1"/>
  <c r="Q45" i="2"/>
  <c r="S45" i="2"/>
  <c r="K45" i="2" s="1"/>
  <c r="A45" i="2" s="1"/>
  <c r="Q73" i="2"/>
  <c r="S73" i="2"/>
  <c r="K73" i="2" s="1"/>
  <c r="A73" i="2" s="1"/>
  <c r="Q143" i="2"/>
  <c r="S143" i="2" s="1"/>
  <c r="K143" i="2" s="1"/>
  <c r="A143" i="2" s="1"/>
  <c r="Q172" i="2"/>
  <c r="S172" i="2" s="1"/>
  <c r="K172" i="2" s="1"/>
  <c r="A172" i="2" s="1"/>
  <c r="Q144" i="2"/>
  <c r="S144" i="2"/>
  <c r="K144" i="2" s="1"/>
  <c r="A144" i="2" s="1"/>
  <c r="Q21" i="2"/>
  <c r="S21" i="2" s="1"/>
  <c r="K21" i="2" s="1"/>
  <c r="A21" i="2" s="1"/>
  <c r="Q22" i="2"/>
  <c r="S22" i="2"/>
  <c r="K22" i="2" s="1"/>
  <c r="A22" i="2" s="1"/>
  <c r="Q37" i="2"/>
  <c r="S37" i="2"/>
  <c r="K37" i="2" s="1"/>
  <c r="A37" i="2" s="1"/>
  <c r="Q74" i="2"/>
  <c r="S74" i="2" s="1"/>
  <c r="K74" i="2" s="1"/>
  <c r="A74" i="2" s="1"/>
  <c r="Q173" i="2"/>
  <c r="S173" i="2" s="1"/>
  <c r="K173" i="2" s="1"/>
  <c r="A173" i="2" s="1"/>
  <c r="Q174" i="2"/>
  <c r="S174" i="2" s="1"/>
  <c r="K174" i="2" s="1"/>
  <c r="A174" i="2" s="1"/>
  <c r="Q28" i="2"/>
  <c r="S28" i="2"/>
  <c r="K28" i="2" s="1"/>
  <c r="A28" i="2" s="1"/>
  <c r="Q71" i="2"/>
  <c r="S71" i="2" s="1"/>
  <c r="K71" i="2" s="1"/>
  <c r="A71" i="2" s="1"/>
  <c r="Q175" i="2"/>
  <c r="S175" i="2" s="1"/>
  <c r="K175" i="2" s="1"/>
  <c r="A175" i="2" s="1"/>
  <c r="Q95" i="2"/>
  <c r="S95" i="2" s="1"/>
  <c r="K95" i="2" s="1"/>
  <c r="A95" i="2" s="1"/>
  <c r="Q58" i="2"/>
  <c r="S58" i="2"/>
  <c r="K58" i="2" s="1"/>
  <c r="A58" i="2" s="1"/>
  <c r="Q46" i="2"/>
  <c r="S46" i="2" s="1"/>
  <c r="K46" i="2" s="1"/>
  <c r="A46" i="2" s="1"/>
  <c r="Q118" i="2"/>
  <c r="S118" i="2" s="1"/>
  <c r="K118" i="2" s="1"/>
  <c r="A118" i="2" s="1"/>
  <c r="Q96" i="2"/>
  <c r="S96" i="2"/>
  <c r="K96" i="2" s="1"/>
  <c r="A96" i="2" s="1"/>
  <c r="Q145" i="2"/>
  <c r="S145" i="2" s="1"/>
  <c r="K145" i="2" s="1"/>
  <c r="A145" i="2" s="1"/>
  <c r="Q97" i="2"/>
  <c r="S97" i="2"/>
  <c r="K97" i="2" s="1"/>
  <c r="A97" i="2" s="1"/>
  <c r="Q176" i="2"/>
  <c r="S176" i="2" s="1"/>
  <c r="K176" i="2" s="1"/>
  <c r="A176" i="2" s="1"/>
  <c r="Q84" i="2"/>
  <c r="S84" i="2" s="1"/>
  <c r="K84" i="2" s="1"/>
  <c r="A84" i="2" s="1"/>
  <c r="Q146" i="2"/>
  <c r="S146" i="2" s="1"/>
  <c r="K146" i="2" s="1"/>
  <c r="A146" i="2" s="1"/>
  <c r="Q119" i="2"/>
  <c r="S119" i="2"/>
  <c r="K119" i="2" s="1"/>
  <c r="A119" i="2" s="1"/>
  <c r="Q33" i="2"/>
  <c r="S33" i="2"/>
  <c r="K33" i="2" s="1"/>
  <c r="A33" i="2" s="1"/>
  <c r="Q120" i="2"/>
  <c r="S120" i="2" s="1"/>
  <c r="K120" i="2" s="1"/>
  <c r="A120" i="2" s="1"/>
  <c r="Q104" i="2"/>
  <c r="S104" i="2"/>
  <c r="K104" i="2" s="1"/>
  <c r="A104" i="2" s="1"/>
  <c r="Q121" i="2"/>
  <c r="S121" i="2" s="1"/>
  <c r="K121" i="2" s="1"/>
  <c r="A121" i="2" s="1"/>
  <c r="Q64" i="2"/>
  <c r="S64" i="2" s="1"/>
  <c r="K64" i="2" s="1"/>
  <c r="A64" i="2" s="1"/>
  <c r="Q122" i="2"/>
  <c r="S122" i="2" s="1"/>
  <c r="K122" i="2" s="1"/>
  <c r="A122" i="2" s="1"/>
  <c r="Q98" i="2"/>
  <c r="S98" i="2"/>
  <c r="K98" i="2" s="1"/>
  <c r="A98" i="2" s="1"/>
  <c r="Q123" i="2"/>
  <c r="S123" i="2"/>
  <c r="K123" i="2" s="1"/>
  <c r="A123" i="2" s="1"/>
  <c r="Q124" i="2"/>
  <c r="S124" i="2" s="1"/>
  <c r="K124" i="2" s="1"/>
  <c r="A124" i="2" s="1"/>
  <c r="Q125" i="2"/>
  <c r="S125" i="2" s="1"/>
  <c r="K125" i="2" s="1"/>
  <c r="A125" i="2" s="1"/>
  <c r="Q85" i="2"/>
  <c r="S85" i="2" s="1"/>
  <c r="K85" i="2" s="1"/>
  <c r="A85" i="2" s="1"/>
  <c r="Q126" i="2"/>
  <c r="S126" i="2" s="1"/>
  <c r="K126" i="2" s="1"/>
  <c r="A126" i="2" s="1"/>
  <c r="Q177" i="2"/>
  <c r="S177" i="2" s="1"/>
  <c r="K177" i="2" s="1"/>
  <c r="A177" i="2" s="1"/>
  <c r="Q178" i="2"/>
  <c r="S178" i="2"/>
  <c r="K178" i="2" s="1"/>
  <c r="A178" i="2" s="1"/>
  <c r="Q105" i="2"/>
  <c r="S105" i="2"/>
  <c r="K105" i="2" s="1"/>
  <c r="A105" i="2" s="1"/>
  <c r="Q179" i="2"/>
  <c r="S179" i="2"/>
  <c r="K179" i="2" s="1"/>
  <c r="A179" i="2" s="1"/>
  <c r="Q180" i="2"/>
  <c r="S180" i="2" s="1"/>
  <c r="K180" i="2" s="1"/>
  <c r="A180" i="2" s="1"/>
  <c r="Q181" i="2"/>
  <c r="S181" i="2" s="1"/>
  <c r="K181" i="2" s="1"/>
  <c r="A181" i="2" s="1"/>
  <c r="Q182" i="2"/>
  <c r="S182" i="2"/>
  <c r="K182" i="2" s="1"/>
  <c r="A182" i="2" s="1"/>
  <c r="Q127" i="2"/>
  <c r="S127" i="2" s="1"/>
  <c r="K127" i="2" s="1"/>
  <c r="A127" i="2" s="1"/>
  <c r="Q106" i="2"/>
  <c r="S106" i="2"/>
  <c r="K106" i="2" s="1"/>
  <c r="A106" i="2" s="1"/>
  <c r="Q147" i="2"/>
  <c r="S147" i="2" s="1"/>
  <c r="K147" i="2" s="1"/>
  <c r="A147" i="2" s="1"/>
  <c r="Q59" i="2"/>
  <c r="S59" i="2" s="1"/>
  <c r="K59" i="2" s="1"/>
  <c r="A59" i="2" s="1"/>
  <c r="Q128" i="2"/>
  <c r="S128" i="2" s="1"/>
  <c r="K128" i="2" s="1"/>
  <c r="A128" i="2" s="1"/>
  <c r="Q13" i="2"/>
  <c r="S13" i="2" s="1"/>
  <c r="K13" i="2" s="1"/>
  <c r="A13" i="2" s="1"/>
  <c r="Q86" i="2"/>
  <c r="S86" i="2" s="1"/>
  <c r="K86" i="2" s="1"/>
  <c r="A86" i="2" s="1"/>
  <c r="Q87" i="2"/>
  <c r="S87" i="2"/>
  <c r="K87" i="2" s="1"/>
  <c r="A87" i="2" s="1"/>
  <c r="Q16" i="2"/>
  <c r="S16" i="2"/>
  <c r="K16" i="2" s="1"/>
  <c r="A16" i="2" s="1"/>
  <c r="Q29" i="2"/>
  <c r="S29" i="2" s="1"/>
  <c r="K29" i="2" s="1"/>
  <c r="A29" i="2" s="1"/>
  <c r="Q14" i="2"/>
  <c r="S14" i="2"/>
  <c r="K14" i="2" s="1"/>
  <c r="A14" i="2" s="1"/>
  <c r="Q75" i="2"/>
  <c r="S75" i="2" s="1"/>
  <c r="K75" i="2" s="1"/>
  <c r="A75" i="2" s="1"/>
  <c r="Q38" i="2"/>
  <c r="S38" i="2"/>
  <c r="K38" i="2" s="1"/>
  <c r="A38" i="2" s="1"/>
  <c r="Q47" i="2"/>
  <c r="S47" i="2" s="1"/>
  <c r="K47" i="2" s="1"/>
  <c r="A47" i="2" s="1"/>
  <c r="Q183" i="2"/>
  <c r="S183" i="2" s="1"/>
  <c r="K183" i="2" s="1"/>
  <c r="A183" i="2" s="1"/>
  <c r="Q76" i="2"/>
  <c r="S76" i="2"/>
  <c r="K76" i="2" s="1"/>
  <c r="A76" i="2" s="1"/>
  <c r="Q129" i="2"/>
  <c r="S129" i="2" s="1"/>
  <c r="K129" i="2" s="1"/>
  <c r="A129" i="2" s="1"/>
  <c r="Q184" i="2"/>
  <c r="S184" i="2" s="1"/>
  <c r="K184" i="2" s="1"/>
  <c r="A184" i="2" s="1"/>
  <c r="Q185" i="2"/>
  <c r="S185" i="2" s="1"/>
  <c r="K185" i="2" s="1"/>
  <c r="A185" i="2" s="1"/>
  <c r="Q130" i="2"/>
  <c r="S130" i="2"/>
  <c r="K130" i="2" s="1"/>
  <c r="A130" i="2" s="1"/>
  <c r="Q65" i="2"/>
  <c r="S65" i="2" s="1"/>
  <c r="K65" i="2" s="1"/>
  <c r="A65" i="2" s="1"/>
  <c r="Q88" i="2"/>
  <c r="S88" i="2"/>
  <c r="K88" i="2" s="1"/>
  <c r="A88" i="2" s="1"/>
  <c r="Q148" i="2"/>
  <c r="S148" i="2"/>
  <c r="K148" i="2" s="1"/>
  <c r="A148" i="2" s="1"/>
  <c r="Q23" i="2"/>
  <c r="S23" i="2" s="1"/>
  <c r="K23" i="2" s="1"/>
  <c r="A23" i="2" s="1"/>
  <c r="Q17" i="2"/>
  <c r="S17" i="2" s="1"/>
  <c r="K17" i="2" s="1"/>
  <c r="A17" i="2" s="1"/>
  <c r="S63" i="2" l="1"/>
  <c r="K63" i="2" s="1"/>
  <c r="A63" i="2" s="1"/>
</calcChain>
</file>

<file path=xl/sharedStrings.xml><?xml version="1.0" encoding="utf-8"?>
<sst xmlns="http://schemas.openxmlformats.org/spreadsheetml/2006/main" count="734" uniqueCount="722">
  <si>
    <t xml:space="preserve"> </t>
  </si>
  <si>
    <t>Short</t>
  </si>
  <si>
    <t>Contract Number</t>
  </si>
  <si>
    <t>الاسم العربي</t>
  </si>
  <si>
    <t>الاسم الانجليزي</t>
  </si>
  <si>
    <t>الاسم العلمي</t>
  </si>
  <si>
    <t>العقد</t>
  </si>
  <si>
    <t>المجموعة</t>
  </si>
  <si>
    <t>Sex/Ratio</t>
  </si>
  <si>
    <t>+ or -</t>
  </si>
  <si>
    <t xml:space="preserve"> الرصيد الفرعي</t>
  </si>
  <si>
    <t>الولادات</t>
  </si>
  <si>
    <t>الإضافات</t>
  </si>
  <si>
    <t>الإهداء</t>
  </si>
  <si>
    <t>الاستبدال</t>
  </si>
  <si>
    <t>المجموع الفرعي</t>
  </si>
  <si>
    <t>نفوق</t>
  </si>
  <si>
    <t>الرصيد</t>
  </si>
  <si>
    <t>ملاحظات</t>
  </si>
  <si>
    <t>Arabic Name</t>
  </si>
  <si>
    <t>English Name</t>
  </si>
  <si>
    <t>Scientific Name</t>
  </si>
  <si>
    <t>Cont. No</t>
  </si>
  <si>
    <t>Group</t>
  </si>
  <si>
    <t>Young</t>
  </si>
  <si>
    <t>S.Balance</t>
  </si>
  <si>
    <t>Birth</t>
  </si>
  <si>
    <t>Addition</t>
  </si>
  <si>
    <t>Donate</t>
  </si>
  <si>
    <t>Sub-Total</t>
  </si>
  <si>
    <t>Balance</t>
  </si>
  <si>
    <t>Remarks</t>
  </si>
  <si>
    <t>فلامنجو</t>
  </si>
  <si>
    <t>Flamingo</t>
  </si>
  <si>
    <t>Phoenicopterus roseus</t>
  </si>
  <si>
    <t>سنجاب غيانا</t>
  </si>
  <si>
    <t>Squirrel Monkey</t>
  </si>
  <si>
    <t>saimiri sciuresus</t>
  </si>
  <si>
    <t>أوبوسوم</t>
  </si>
  <si>
    <t>Opposum</t>
  </si>
  <si>
    <t>philander opposum</t>
  </si>
  <si>
    <t>8 Marmot added</t>
  </si>
  <si>
    <t>عجل البحر</t>
  </si>
  <si>
    <t>Seal</t>
  </si>
  <si>
    <t>Arctocephalus pusillus sp.</t>
  </si>
  <si>
    <t>الكنغرو</t>
  </si>
  <si>
    <t>Kangaroo</t>
  </si>
  <si>
    <t>Macropus Rufus</t>
  </si>
  <si>
    <t>الولبي</t>
  </si>
  <si>
    <t>Wallaby</t>
  </si>
  <si>
    <t>Macropus sp.</t>
  </si>
  <si>
    <t>الاميو</t>
  </si>
  <si>
    <t>Emu</t>
  </si>
  <si>
    <t>Dromaius novaehollandiae</t>
  </si>
  <si>
    <t>4 in the farm</t>
  </si>
  <si>
    <t>الباكا</t>
  </si>
  <si>
    <t>Alpaca</t>
  </si>
  <si>
    <t>Vicugna pacos</t>
  </si>
  <si>
    <t>قوناكو</t>
  </si>
  <si>
    <t>Guanaco</t>
  </si>
  <si>
    <t>Lama guanicoe</t>
  </si>
  <si>
    <t>1 in the farm</t>
  </si>
  <si>
    <t>تمندوة جنوبية</t>
  </si>
  <si>
    <t>Tamandua tetradactyla</t>
  </si>
  <si>
    <t>اللاما</t>
  </si>
  <si>
    <t>Llama</t>
  </si>
  <si>
    <t>Lama glama</t>
  </si>
  <si>
    <t>أيل سيكا</t>
  </si>
  <si>
    <t>Sika Deer</t>
  </si>
  <si>
    <t>Cervus nippon</t>
  </si>
  <si>
    <t>غزال الصمبر</t>
  </si>
  <si>
    <t>Sambar</t>
  </si>
  <si>
    <t>Rusa Unicolot</t>
  </si>
  <si>
    <t>الظبي الاسود</t>
  </si>
  <si>
    <t>Blackbuck</t>
  </si>
  <si>
    <t>Antilope Aervicapra</t>
  </si>
  <si>
    <t>الضباع</t>
  </si>
  <si>
    <t>Hyena</t>
  </si>
  <si>
    <t>Hyaena hyaena</t>
  </si>
  <si>
    <t>Added spotted hyena</t>
  </si>
  <si>
    <t>الدنغو الاسترالي</t>
  </si>
  <si>
    <t>Australian Dingo</t>
  </si>
  <si>
    <t>Canis lupus dingo</t>
  </si>
  <si>
    <t>on the farm</t>
  </si>
  <si>
    <t>الفيل الأفريقي</t>
  </si>
  <si>
    <t>African elephant</t>
  </si>
  <si>
    <t>Loxodonta</t>
  </si>
  <si>
    <t>الراكون</t>
  </si>
  <si>
    <t>Raccoon</t>
  </si>
  <si>
    <t>Procyon lotor</t>
  </si>
  <si>
    <t>الاغوطي</t>
  </si>
  <si>
    <t>Agouti</t>
  </si>
  <si>
    <t>Dasyprocta aguti</t>
  </si>
  <si>
    <t>النعام</t>
  </si>
  <si>
    <t>Ostrich</t>
  </si>
  <si>
    <t>Struthio Camelus</t>
  </si>
  <si>
    <t>حمار الوحش</t>
  </si>
  <si>
    <t>Zebra</t>
  </si>
  <si>
    <t>Equus Quagga</t>
  </si>
  <si>
    <t>العلند</t>
  </si>
  <si>
    <t>Eland</t>
  </si>
  <si>
    <t>Taurotragus oryx</t>
  </si>
  <si>
    <t>الدجاج الحبشي</t>
  </si>
  <si>
    <t>Guinea Fowl</t>
  </si>
  <si>
    <t>Numida meleagris</t>
  </si>
  <si>
    <t>ظبي البلس بوك</t>
  </si>
  <si>
    <t>Blesbok</t>
  </si>
  <si>
    <t>Damaliscus Pygargus phillipsi</t>
  </si>
  <si>
    <t>الوضيحي العربي – المها</t>
  </si>
  <si>
    <t>Arabian Oryx</t>
  </si>
  <si>
    <t>Oryx leucoryx</t>
  </si>
  <si>
    <t>مهاة جنوب افريقيا</t>
  </si>
  <si>
    <t>(Beisa Oryx) Gemsbok</t>
  </si>
  <si>
    <t>Oryx gazella</t>
  </si>
  <si>
    <t>7 in the Farm</t>
  </si>
  <si>
    <t>الدببة</t>
  </si>
  <si>
    <t>Bear</t>
  </si>
  <si>
    <t>Ursus arctos</t>
  </si>
  <si>
    <t>وحيد القرن</t>
  </si>
  <si>
    <t>Rhino</t>
  </si>
  <si>
    <t>Ceratotherium simum</t>
  </si>
  <si>
    <t>الظبي النطاط</t>
  </si>
  <si>
    <t>Spring Buck</t>
  </si>
  <si>
    <t>Antidorcas marsupialis</t>
  </si>
  <si>
    <t>آدم (غزال)</t>
  </si>
  <si>
    <t>Dorcas Gazelle</t>
  </si>
  <si>
    <t>Gazella dorcas</t>
  </si>
  <si>
    <t>طائر اللقلق أبديم</t>
  </si>
  <si>
    <t>Adbim Stork</t>
  </si>
  <si>
    <t>Ciconia Abdimii</t>
  </si>
  <si>
    <t>الأوز</t>
  </si>
  <si>
    <t>Goose</t>
  </si>
  <si>
    <t>Anser</t>
  </si>
  <si>
    <t>الرخم</t>
  </si>
  <si>
    <t>Vulture</t>
  </si>
  <si>
    <t>Aegypius sp.</t>
  </si>
  <si>
    <t>الجمل ذو سنامين</t>
  </si>
  <si>
    <t>Bactrian Camel</t>
  </si>
  <si>
    <t>Camelus bactrianus</t>
  </si>
  <si>
    <t>حصان قزم</t>
  </si>
  <si>
    <t>Miniature Horse</t>
  </si>
  <si>
    <t>Equus ferys capallus</t>
  </si>
  <si>
    <t>2 Black sheep added</t>
  </si>
  <si>
    <t>غزال الايل الاسمر</t>
  </si>
  <si>
    <t>Fallow Deer</t>
  </si>
  <si>
    <t>Dama dama</t>
  </si>
  <si>
    <t>الراتل – آكل العسل</t>
  </si>
  <si>
    <t>Ratel</t>
  </si>
  <si>
    <t>Mellivora capensis</t>
  </si>
  <si>
    <t>الزراف</t>
  </si>
  <si>
    <t>Giraffe</t>
  </si>
  <si>
    <t>Giraffa camelopardalis</t>
  </si>
  <si>
    <t>ظبي الماء</t>
  </si>
  <si>
    <t>Waterbuck</t>
  </si>
  <si>
    <t>Kobus ellipsiprymnus</t>
  </si>
  <si>
    <t>سيتاتنقا</t>
  </si>
  <si>
    <t>Sitatunga</t>
  </si>
  <si>
    <t>Tragelaphus spekii</t>
  </si>
  <si>
    <t>كركية</t>
  </si>
  <si>
    <t>Crane</t>
  </si>
  <si>
    <t>Gruidae</t>
  </si>
  <si>
    <t>الكنكاج</t>
  </si>
  <si>
    <t>Kinkajou</t>
  </si>
  <si>
    <t>potos flavus</t>
  </si>
  <si>
    <t>النسر الصغير</t>
  </si>
  <si>
    <t>Little Eagle</t>
  </si>
  <si>
    <t>Hieraaetus sp.</t>
  </si>
  <si>
    <t>باز هريس</t>
  </si>
  <si>
    <t>Harris Hawk</t>
  </si>
  <si>
    <t>Parabuteo unicinctus</t>
  </si>
  <si>
    <t>عقاب ذو سمرة مصفرة</t>
  </si>
  <si>
    <t>Tawny Eagle</t>
  </si>
  <si>
    <t>Aquila rapax</t>
  </si>
  <si>
    <t>بوهة أوراسية</t>
  </si>
  <si>
    <t>Eurasian Eagle Owl</t>
  </si>
  <si>
    <t>Bubo bubo</t>
  </si>
  <si>
    <t>حوام شائع</t>
  </si>
  <si>
    <t>Eurasian Buzzard</t>
  </si>
  <si>
    <t>Buteo buteo</t>
  </si>
  <si>
    <t>باشق أوراسي</t>
  </si>
  <si>
    <t>Eurasian Sparrow Hawk</t>
  </si>
  <si>
    <t>Accipiter nisus</t>
  </si>
  <si>
    <t>باز أحمر الذيل</t>
  </si>
  <si>
    <t>Red Tailed Hawk</t>
  </si>
  <si>
    <t>Buteo jamaicensis</t>
  </si>
  <si>
    <t>سنقر</t>
  </si>
  <si>
    <t>Gyr Falcon</t>
  </si>
  <si>
    <t>Falco rusticolus</t>
  </si>
  <si>
    <t>رخم قريفون</t>
  </si>
  <si>
    <t>Griffon Vulture</t>
  </si>
  <si>
    <t>Gyps fulvus</t>
  </si>
  <si>
    <t>البومة</t>
  </si>
  <si>
    <t>Owl</t>
  </si>
  <si>
    <t>Tyto alba</t>
  </si>
  <si>
    <t>رخمة مصرية</t>
  </si>
  <si>
    <t>Egyptian Vulture</t>
  </si>
  <si>
    <t>Neophron percnopterus</t>
  </si>
  <si>
    <t>بومة الجحور</t>
  </si>
  <si>
    <t>Burrowing Owl</t>
  </si>
  <si>
    <t>Athene cunicularia</t>
  </si>
  <si>
    <t>كركي شائع</t>
  </si>
  <si>
    <t>Common Crane</t>
  </si>
  <si>
    <t>Grus grus</t>
  </si>
  <si>
    <t>Rock Hyrax</t>
  </si>
  <si>
    <t>Procavia capensis</t>
  </si>
  <si>
    <t>النمر البنغالي</t>
  </si>
  <si>
    <t>Bengal Tiger</t>
  </si>
  <si>
    <t>Panthera tigris tigris</t>
  </si>
  <si>
    <t>انسان الغابه</t>
  </si>
  <si>
    <t>Orangutan</t>
  </si>
  <si>
    <t>Pongo abelii</t>
  </si>
  <si>
    <t>كبش الأروية</t>
  </si>
  <si>
    <t>Mouflon</t>
  </si>
  <si>
    <t>Ovis Orientalis Orientalis</t>
  </si>
  <si>
    <t>شياه بربرية</t>
  </si>
  <si>
    <t>Barbary Sheep</t>
  </si>
  <si>
    <t>Ammotragus lervia</t>
  </si>
  <si>
    <t>الوعل النوبي</t>
  </si>
  <si>
    <t>Nubian Ibex</t>
  </si>
  <si>
    <t>Capra nubiana</t>
  </si>
  <si>
    <t>الأوز المصري</t>
  </si>
  <si>
    <t>Egyptian Goose</t>
  </si>
  <si>
    <t>Alopchen aegyptiaca</t>
  </si>
  <si>
    <t>4 White Cheeked Pintail Added</t>
  </si>
  <si>
    <t>بط منزلي</t>
  </si>
  <si>
    <t>Domastic duck</t>
  </si>
  <si>
    <t>Anas platyrhynchos</t>
  </si>
  <si>
    <t>الشمبانزي</t>
  </si>
  <si>
    <t>Chimpanzee</t>
  </si>
  <si>
    <t>Pan troglodytes</t>
  </si>
  <si>
    <t>توراكو – الطورق</t>
  </si>
  <si>
    <t>Touraco</t>
  </si>
  <si>
    <t>Tauraco corythaix</t>
  </si>
  <si>
    <t>دجاج الماء</t>
  </si>
  <si>
    <t>Dusky Moorhen</t>
  </si>
  <si>
    <t>Gallinula tenebrosa</t>
  </si>
  <si>
    <t>5 Eurasian Thick knee added</t>
  </si>
  <si>
    <t>لقلق أبيض</t>
  </si>
  <si>
    <t>White Stork</t>
  </si>
  <si>
    <t>Ciconia ciconia</t>
  </si>
  <si>
    <t>الدايكر</t>
  </si>
  <si>
    <t>Duiker</t>
  </si>
  <si>
    <t>Sylvicapra grimmia</t>
  </si>
  <si>
    <t>ظبي ملكي</t>
  </si>
  <si>
    <t>Royal Antelope</t>
  </si>
  <si>
    <t>Neotragus pygmaeus</t>
  </si>
  <si>
    <t>عناق الأرض</t>
  </si>
  <si>
    <t>Caracal</t>
  </si>
  <si>
    <t>Caracal caracal</t>
  </si>
  <si>
    <t>ابو شوك – النيص</t>
  </si>
  <si>
    <t>Crested Porcupine</t>
  </si>
  <si>
    <t>Hystrix cristata</t>
  </si>
  <si>
    <t>القردة العنكبوتية</t>
  </si>
  <si>
    <t>Spider Monkey</t>
  </si>
  <si>
    <t>Ateles sp.</t>
  </si>
  <si>
    <t>قردة كولوبس</t>
  </si>
  <si>
    <t>Colobus Monkey</t>
  </si>
  <si>
    <t>Colobus guereza</t>
  </si>
  <si>
    <t>قردة البابون</t>
  </si>
  <si>
    <t>Baboon</t>
  </si>
  <si>
    <t>Papio hamadryas</t>
  </si>
  <si>
    <t>قردة كرا</t>
  </si>
  <si>
    <t>Crab Eating Macaque</t>
  </si>
  <si>
    <t>Macaca fascicularis</t>
  </si>
  <si>
    <t>الكبوشي</t>
  </si>
  <si>
    <t>Tufted capuchin</t>
  </si>
  <si>
    <t>Cebus paella</t>
  </si>
  <si>
    <t>الجبون</t>
  </si>
  <si>
    <t>Gibbon</t>
  </si>
  <si>
    <t>Hylobates lar</t>
  </si>
  <si>
    <t>الذئاب العربية</t>
  </si>
  <si>
    <t>Arabian Grey Wolf</t>
  </si>
  <si>
    <t>الباز الجزال</t>
  </si>
  <si>
    <t>Peregrine Falcon</t>
  </si>
  <si>
    <t>Falco peregrinus</t>
  </si>
  <si>
    <t>اليمام البري</t>
  </si>
  <si>
    <t>Dove</t>
  </si>
  <si>
    <t>Columba sp.</t>
  </si>
  <si>
    <t>عقبان</t>
  </si>
  <si>
    <t>Eagles</t>
  </si>
  <si>
    <t>Aquila sp.</t>
  </si>
  <si>
    <t>السمان</t>
  </si>
  <si>
    <t>Quail</t>
  </si>
  <si>
    <t>Coturnix coturnix</t>
  </si>
  <si>
    <t>حمام مروحي الذيل</t>
  </si>
  <si>
    <t>Fan Tailed Pigeon</t>
  </si>
  <si>
    <t>Columba livia</t>
  </si>
  <si>
    <t>طائر الارز</t>
  </si>
  <si>
    <t>Rice Bird ( House Sparrow)</t>
  </si>
  <si>
    <t>Passer domesticus</t>
  </si>
  <si>
    <t>الثعلب الرملي (الأحمر)</t>
  </si>
  <si>
    <t>Sand Red Fox</t>
  </si>
  <si>
    <t>Vulpes rueppellii</t>
  </si>
  <si>
    <t>الطائر الازرق</t>
  </si>
  <si>
    <t>fairy blue bird</t>
  </si>
  <si>
    <t>Irena puella</t>
  </si>
  <si>
    <t>Janday Conure Added</t>
  </si>
  <si>
    <t>البلبل</t>
  </si>
  <si>
    <t>White Cheek Bulbul</t>
  </si>
  <si>
    <t>Pycnonotus leucogenys</t>
  </si>
  <si>
    <t>طيور مانيكن</t>
  </si>
  <si>
    <t>Mannikin</t>
  </si>
  <si>
    <t>Lonchura sp.</t>
  </si>
  <si>
    <t>حباك مقلنس</t>
  </si>
  <si>
    <t>Weaver</t>
  </si>
  <si>
    <t>Ploceus cucullatus bohndorffi</t>
  </si>
  <si>
    <t>الطير الاسود</t>
  </si>
  <si>
    <t>Black Bird</t>
  </si>
  <si>
    <t>Corvus splendens</t>
  </si>
  <si>
    <t>زبرا مانيكن</t>
  </si>
  <si>
    <t>Zebra Mannikin</t>
  </si>
  <si>
    <t>Taeniopygia guttata</t>
  </si>
  <si>
    <t>اوز صيني</t>
  </si>
  <si>
    <t>Swan Goose</t>
  </si>
  <si>
    <t>Anser cygnoides</t>
  </si>
  <si>
    <t>ماينة هندية</t>
  </si>
  <si>
    <t>Indian Mynah</t>
  </si>
  <si>
    <t>Acridotheres tristis</t>
  </si>
  <si>
    <t>ماينة التلال</t>
  </si>
  <si>
    <t>Hill Mynah</t>
  </si>
  <si>
    <t>Gracula religiosa</t>
  </si>
  <si>
    <t>طائر تدرج مألوف</t>
  </si>
  <si>
    <t>Common Pheasant</t>
  </si>
  <si>
    <t>Phasianus colchicus</t>
  </si>
  <si>
    <t>حباري</t>
  </si>
  <si>
    <t>Hubara Bustard</t>
  </si>
  <si>
    <t>Chlamydotis undulata</t>
  </si>
  <si>
    <t>الطوقان</t>
  </si>
  <si>
    <t>Toucan</t>
  </si>
  <si>
    <t>Ramphastos sp.</t>
  </si>
  <si>
    <t>الحمام التاجي</t>
  </si>
  <si>
    <t>Crowned Pigeon</t>
  </si>
  <si>
    <t>Goura victoria</t>
  </si>
  <si>
    <t>الليمور اسود وابيض</t>
  </si>
  <si>
    <t>Black &amp; White Ruffed Lemur</t>
  </si>
  <si>
    <t>Varecia variegata</t>
  </si>
  <si>
    <t>كونيكلوس باكا</t>
  </si>
  <si>
    <t>cuniculus paca</t>
  </si>
  <si>
    <t>القط الرملي</t>
  </si>
  <si>
    <t>Sand Cat</t>
  </si>
  <si>
    <t>felis margarita</t>
  </si>
  <si>
    <t>المارموست</t>
  </si>
  <si>
    <t>Marmoset</t>
  </si>
  <si>
    <t>Callithrix sp.</t>
  </si>
  <si>
    <t>القط النمر</t>
  </si>
  <si>
    <t>Serval Cat</t>
  </si>
  <si>
    <t>Leptailurus serval</t>
  </si>
  <si>
    <t>الببغاء الأخضر</t>
  </si>
  <si>
    <t>Green Parrot / Monk parakeet</t>
  </si>
  <si>
    <t>Myiopsitta monachus</t>
  </si>
  <si>
    <t>ببغاء الاكسندرين</t>
  </si>
  <si>
    <t>Alexandrine Parrot</t>
  </si>
  <si>
    <t>Psittacula eupatria</t>
  </si>
  <si>
    <t>براكيت الشمس</t>
  </si>
  <si>
    <t>Sun conure</t>
  </si>
  <si>
    <t>Artinga Solstitialis</t>
  </si>
  <si>
    <t>طائر الحب فشر</t>
  </si>
  <si>
    <t>Fisher Love Bird</t>
  </si>
  <si>
    <t>Agapornis fischeri</t>
  </si>
  <si>
    <t>طائر الدرة وردي الوجه</t>
  </si>
  <si>
    <t>Peach face love bird</t>
  </si>
  <si>
    <t>Agapornis Roseicollis</t>
  </si>
  <si>
    <t>طائر درة</t>
  </si>
  <si>
    <t>Budgerigar</t>
  </si>
  <si>
    <t>Melopsittacus undulatus</t>
  </si>
  <si>
    <t>الببغاء الأفريقي الرمادي</t>
  </si>
  <si>
    <t>African Gray Parrot</t>
  </si>
  <si>
    <t>Psittacus erithacus</t>
  </si>
  <si>
    <t>ببغاء مكاو</t>
  </si>
  <si>
    <t>Blue &amp; Yellow Macaw</t>
  </si>
  <si>
    <t>Ara ararauna</t>
  </si>
  <si>
    <t>ببغاء مطوق الرقبة</t>
  </si>
  <si>
    <t>Ring Neck Parakeet</t>
  </si>
  <si>
    <t>Psittacula krameri</t>
  </si>
  <si>
    <t>امازون ازرق الجبهة</t>
  </si>
  <si>
    <t>Blue Fronted Amazon</t>
  </si>
  <si>
    <t>Amazona aestiva</t>
  </si>
  <si>
    <t>ببغاء أحمر الصدر</t>
  </si>
  <si>
    <t>Moustached parakeet</t>
  </si>
  <si>
    <t>Psittacula Alexandri</t>
  </si>
  <si>
    <t>7 In the farm</t>
  </si>
  <si>
    <t>ببغاء كورالس</t>
  </si>
  <si>
    <t>Long Billed Corella / Bare-eyed Corella</t>
  </si>
  <si>
    <t>Cacatua sp.</t>
  </si>
  <si>
    <t>سلفر كوكاتو</t>
  </si>
  <si>
    <t>Silver Cockatoo</t>
  </si>
  <si>
    <t>Cacatua galerita</t>
  </si>
  <si>
    <t>حمامة الفاكهة</t>
  </si>
  <si>
    <t>Fruit Dove</t>
  </si>
  <si>
    <t>Ptilinopus</t>
  </si>
  <si>
    <t>Diamond dove added</t>
  </si>
  <si>
    <t>التمساح النيلي</t>
  </si>
  <si>
    <t>Nile Crocodile</t>
  </si>
  <si>
    <t>Crocodylus niloticus</t>
  </si>
  <si>
    <t>سلحفاة حمراء الأذنين</t>
  </si>
  <si>
    <t>Red-Eared Terrapin Turtles</t>
  </si>
  <si>
    <t>Trachemys scripta elegans</t>
  </si>
  <si>
    <t>التمساح الأمريكي</t>
  </si>
  <si>
    <t>American crocodile or Alligator</t>
  </si>
  <si>
    <t>Alligator mississippiensis</t>
  </si>
  <si>
    <t>سلاحف برية</t>
  </si>
  <si>
    <t>Tortoise</t>
  </si>
  <si>
    <t>Geochelone sp.</t>
  </si>
  <si>
    <t>الضب العربي</t>
  </si>
  <si>
    <t>Arabian Dhub</t>
  </si>
  <si>
    <t>Uromastyx sp.</t>
  </si>
  <si>
    <t>الكوبرا</t>
  </si>
  <si>
    <t>Cobra</t>
  </si>
  <si>
    <t>Naja sp.</t>
  </si>
  <si>
    <t>اصلة قوس قزح</t>
  </si>
  <si>
    <t>Rain Bow Boa</t>
  </si>
  <si>
    <t>Epicrates cenchria</t>
  </si>
  <si>
    <t>الافعى ذات الجرس</t>
  </si>
  <si>
    <t>Rattle Snake</t>
  </si>
  <si>
    <t>Crotalus cerastes</t>
  </si>
  <si>
    <t>ابو السيور الجبلي</t>
  </si>
  <si>
    <t>Schokari Sand Snake</t>
  </si>
  <si>
    <t>Psammophis schokari</t>
  </si>
  <si>
    <t>ثعابين</t>
  </si>
  <si>
    <t>Snakes</t>
  </si>
  <si>
    <t>Serpentes sp.</t>
  </si>
  <si>
    <t>ورل</t>
  </si>
  <si>
    <t>Monitor</t>
  </si>
  <si>
    <t>Varanus griseus</t>
  </si>
  <si>
    <t>الثعبان الهندي</t>
  </si>
  <si>
    <t>Indian Python</t>
  </si>
  <si>
    <t>Python molurus</t>
  </si>
  <si>
    <t>افعى سرتس</t>
  </si>
  <si>
    <t>Creates Viper</t>
  </si>
  <si>
    <t>Cerastes vipera</t>
  </si>
  <si>
    <t>السقنقور</t>
  </si>
  <si>
    <t>Blue Skink</t>
  </si>
  <si>
    <t>Tiliqua sp.</t>
  </si>
  <si>
    <t>اغوانا</t>
  </si>
  <si>
    <t>Iguana</t>
  </si>
  <si>
    <t>Iguana iguana</t>
  </si>
  <si>
    <t>التقو الذهبي</t>
  </si>
  <si>
    <t>Golden Tegu</t>
  </si>
  <si>
    <t>Tupinambis teguixin</t>
  </si>
  <si>
    <t>الاناكوندا</t>
  </si>
  <si>
    <t>Green Anaconda</t>
  </si>
  <si>
    <t>Eunectes  murinus</t>
  </si>
  <si>
    <t>افعى الصخور</t>
  </si>
  <si>
    <t>Rock Python</t>
  </si>
  <si>
    <t>Python sebae</t>
  </si>
  <si>
    <t>الاصلة العاصرة</t>
  </si>
  <si>
    <t>Constrictor Boa</t>
  </si>
  <si>
    <t>Boa constrictor</t>
  </si>
  <si>
    <t>الفهود</t>
  </si>
  <si>
    <t>Cheetah</t>
  </si>
  <si>
    <t>Acinonyx jubatus</t>
  </si>
  <si>
    <t>الجاغوار (الاسود)</t>
  </si>
  <si>
    <t>Panthera onca</t>
  </si>
  <si>
    <t>فرس النهر القزم</t>
  </si>
  <si>
    <t>Pygmy Hippo</t>
  </si>
  <si>
    <t>Choeropsis liberiensis</t>
  </si>
  <si>
    <t>طائر الخفاش</t>
  </si>
  <si>
    <t>Flying Fox</t>
  </si>
  <si>
    <t>Pteropus sp.</t>
  </si>
  <si>
    <t>نمس منطق</t>
  </si>
  <si>
    <t>Banded Mongoose</t>
  </si>
  <si>
    <t>Mungos mungo</t>
  </si>
  <si>
    <t>القط البري</t>
  </si>
  <si>
    <t>Wild Cat</t>
  </si>
  <si>
    <t>Felis lybica</t>
  </si>
  <si>
    <t>الاسود</t>
  </si>
  <si>
    <t>Lion</t>
  </si>
  <si>
    <t>Panthera leo</t>
  </si>
  <si>
    <t>بط صفار أصهب</t>
  </si>
  <si>
    <t>Fulvous Duck</t>
  </si>
  <si>
    <t>Dendrocygna bicolor</t>
  </si>
  <si>
    <t>طائر تم</t>
  </si>
  <si>
    <t>Swan</t>
  </si>
  <si>
    <t>Cygnus</t>
  </si>
  <si>
    <t>بط مسكوفي</t>
  </si>
  <si>
    <t>Muschovy Duck</t>
  </si>
  <si>
    <t>Cairina moschata</t>
  </si>
  <si>
    <t>صائد المحار</t>
  </si>
  <si>
    <t>Oyster Catcher</t>
  </si>
  <si>
    <t>Strigiformes</t>
  </si>
  <si>
    <t>حجل شوكار</t>
  </si>
  <si>
    <t>Chukar</t>
  </si>
  <si>
    <t>Alectoris chukar</t>
  </si>
  <si>
    <t>بط المندرين</t>
  </si>
  <si>
    <t>Mandarin Duck</t>
  </si>
  <si>
    <t>Aix galericulata</t>
  </si>
  <si>
    <t>تدرج ذهبي</t>
  </si>
  <si>
    <t>Golden Pheasant</t>
  </si>
  <si>
    <t>Chrysolophus pictus</t>
  </si>
  <si>
    <t>بجعة بيضاء كبيرة</t>
  </si>
  <si>
    <t>Pelican</t>
  </si>
  <si>
    <t>Pelecanus onocrotalus</t>
  </si>
  <si>
    <t>غزال الريم</t>
  </si>
  <si>
    <t>Rheem Gazelle</t>
  </si>
  <si>
    <t>Gazella leptoceros</t>
  </si>
  <si>
    <t>كابياء باتاغونية</t>
  </si>
  <si>
    <t>Patagonian Mara</t>
  </si>
  <si>
    <t>Dolichotis patagonum</t>
  </si>
  <si>
    <t>ابو قرن</t>
  </si>
  <si>
    <t>Hornbill</t>
  </si>
  <si>
    <t>Rhyticeros plicatus</t>
  </si>
  <si>
    <t>النمر الافريقي</t>
  </si>
  <si>
    <t>African Leopard</t>
  </si>
  <si>
    <t>دب الشمس</t>
  </si>
  <si>
    <t>Sun Bear</t>
  </si>
  <si>
    <t>Helarctos malayanus</t>
  </si>
  <si>
    <t>قردة الفرفت</t>
  </si>
  <si>
    <t>Green Monkey</t>
  </si>
  <si>
    <t>Chlorocebus sabaeus</t>
  </si>
  <si>
    <t>الليمور حلقي الذيل</t>
  </si>
  <si>
    <t>Ring tailed Lemur</t>
  </si>
  <si>
    <t>Lemur catta</t>
  </si>
  <si>
    <t>الليمور الأحمر</t>
  </si>
  <si>
    <t>Red Lemur</t>
  </si>
  <si>
    <t>Varecia rubra</t>
  </si>
  <si>
    <t>النمر الابيض</t>
  </si>
  <si>
    <t>white tiger</t>
  </si>
  <si>
    <t>white tigris tigris</t>
  </si>
  <si>
    <t>نيالا</t>
  </si>
  <si>
    <t>Nyala</t>
  </si>
  <si>
    <t>Tragelaphus angasii</t>
  </si>
  <si>
    <t>رون</t>
  </si>
  <si>
    <t>Roan antelope</t>
  </si>
  <si>
    <t>Hippotragus equinus</t>
  </si>
  <si>
    <t>In the farm</t>
  </si>
  <si>
    <t>غزال الجبل</t>
  </si>
  <si>
    <t>Mountain Gazelle</t>
  </si>
  <si>
    <t>Gazella gazella.</t>
  </si>
  <si>
    <t>حباري هندية عملاقة</t>
  </si>
  <si>
    <t>Great Indian Bustard</t>
  </si>
  <si>
    <t>Ardeotis nigriceps</t>
  </si>
  <si>
    <t>ابو عدس</t>
  </si>
  <si>
    <t>Addax</t>
  </si>
  <si>
    <t>Addax nasomaculatus</t>
  </si>
  <si>
    <t>الآيل المرقط</t>
  </si>
  <si>
    <t>Axis Deer</t>
  </si>
  <si>
    <t>Axis Axis</t>
  </si>
  <si>
    <t>تيتل الهرتبيس</t>
  </si>
  <si>
    <t>Red Harte Beest</t>
  </si>
  <si>
    <t>Alcelaphus buselaphus caama</t>
  </si>
  <si>
    <t>ظبي الكودو الكبير</t>
  </si>
  <si>
    <t>Greater Kudu</t>
  </si>
  <si>
    <t>Tragelaphus Strepsiceros</t>
  </si>
  <si>
    <t>التيل الأحمر</t>
  </si>
  <si>
    <t>Lechwe</t>
  </si>
  <si>
    <t>Kobus Leche</t>
  </si>
  <si>
    <t>ظبي السابل</t>
  </si>
  <si>
    <t>Sable Antelope</t>
  </si>
  <si>
    <t>Hippotragus niger</t>
  </si>
  <si>
    <t>الأسد الأبيض</t>
  </si>
  <si>
    <t>White Lions</t>
  </si>
  <si>
    <t>Panthera Leo</t>
  </si>
  <si>
    <t>دب سلوث (الكسلان)</t>
  </si>
  <si>
    <t>Sloth</t>
  </si>
  <si>
    <t>Choloepus Hoffmani</t>
  </si>
  <si>
    <t>تايرا</t>
  </si>
  <si>
    <t>Tayra</t>
  </si>
  <si>
    <t>Eira Barbara</t>
  </si>
  <si>
    <t>الوشق الأحمر / الكميت</t>
  </si>
  <si>
    <t>Bob Cat</t>
  </si>
  <si>
    <t>Lynx Rufus</t>
  </si>
  <si>
    <t>كلب البحر</t>
  </si>
  <si>
    <t>Otter</t>
  </si>
  <si>
    <t>Lutra Canadensis</t>
  </si>
  <si>
    <t>البنده الأحمر</t>
  </si>
  <si>
    <t>Binturong</t>
  </si>
  <si>
    <t>Arctictis binturong</t>
  </si>
  <si>
    <t>أسد الجبل</t>
  </si>
  <si>
    <t>Puma</t>
  </si>
  <si>
    <t>Felis Concolor</t>
  </si>
  <si>
    <t>أفعى الرمش</t>
  </si>
  <si>
    <t>Eyelash Viper</t>
  </si>
  <si>
    <t>Bothriechis Schlegelii</t>
  </si>
  <si>
    <t>الماتا ماتا</t>
  </si>
  <si>
    <t>Mata Mata</t>
  </si>
  <si>
    <t>Chelus Fimbriata</t>
  </si>
  <si>
    <t>وحش الجيلا</t>
  </si>
  <si>
    <t>Gila Monster</t>
  </si>
  <si>
    <t>Heloderma Suspectum</t>
  </si>
  <si>
    <t>السحلفاة التمساح</t>
  </si>
  <si>
    <t>Alligayor Snapping Turtle</t>
  </si>
  <si>
    <t>Macrochelys Temminckii</t>
  </si>
  <si>
    <t>أفعى الشجرة الزمردية</t>
  </si>
  <si>
    <t>Emerald Tree Boa</t>
  </si>
  <si>
    <t>Corallus Caninus</t>
  </si>
  <si>
    <t>أفعى الراسرة الزرقاء</t>
  </si>
  <si>
    <t>Blue Racer Snake</t>
  </si>
  <si>
    <t>Coluber Constrictor Foxii</t>
  </si>
  <si>
    <t>أفعى الجرذان</t>
  </si>
  <si>
    <t>Indigo Eastern Rat Snake</t>
  </si>
  <si>
    <t>Drymarchon Couperi</t>
  </si>
  <si>
    <t>سحلية أجما الصخرية</t>
  </si>
  <si>
    <t>Penisular Rock Agama</t>
  </si>
  <si>
    <t>Psammophilus Dorsalis</t>
  </si>
  <si>
    <t>ثعبان الحليب</t>
  </si>
  <si>
    <t>Milk Snake</t>
  </si>
  <si>
    <t>Lampropeltis Triangulum</t>
  </si>
  <si>
    <t>سحلية الباسيليق الخضراء</t>
  </si>
  <si>
    <t>Green Basilisk Lizard</t>
  </si>
  <si>
    <t>Basiliscus Basiliscus</t>
  </si>
  <si>
    <t>كابي بارا</t>
  </si>
  <si>
    <t>Capybara</t>
  </si>
  <si>
    <t>Hydrochoerus hydrochaeris</t>
  </si>
  <si>
    <t>الحرباء المتنكرة</t>
  </si>
  <si>
    <t>Veiled Chameleon</t>
  </si>
  <si>
    <t>Chamaeleo Calyptratus</t>
  </si>
  <si>
    <t>الأغوانا وحيدة القرن</t>
  </si>
  <si>
    <t>Rhino Iguana</t>
  </si>
  <si>
    <t>Cyclura Cornuta</t>
  </si>
  <si>
    <t>ثعبان الغارتر</t>
  </si>
  <si>
    <t>Common Gar Ter Snake</t>
  </si>
  <si>
    <t>Thamnophis Sirtalis Sirtalis</t>
  </si>
  <si>
    <t>الثعبان الملك (كاليفورنيا)</t>
  </si>
  <si>
    <t>California King Snake</t>
  </si>
  <si>
    <t>Lampropeltis Getula California</t>
  </si>
  <si>
    <t>ثعبان الذرة</t>
  </si>
  <si>
    <t>Corn Snake</t>
  </si>
  <si>
    <t>Pantherophis Guttatus</t>
  </si>
  <si>
    <t>سحلية أجمة</t>
  </si>
  <si>
    <t>Agama Lizard</t>
  </si>
  <si>
    <t>Agama Agama</t>
  </si>
  <si>
    <t>الورل التيلندي</t>
  </si>
  <si>
    <t>Thailand Monitor Lizard</t>
  </si>
  <si>
    <t>Varanus Salvator</t>
  </si>
  <si>
    <t>الجاغوار (المرقط)</t>
  </si>
  <si>
    <t>يغورندي</t>
  </si>
  <si>
    <t>Herpailurus yagouaroundi</t>
  </si>
  <si>
    <t>طاووس هندي</t>
  </si>
  <si>
    <t>Peacock</t>
  </si>
  <si>
    <t>Pavo cristatus</t>
  </si>
  <si>
    <t>Arabian Tahr</t>
  </si>
  <si>
    <t>Arabitragus jayakari</t>
  </si>
  <si>
    <t>كركي متوج رمادي</t>
  </si>
  <si>
    <t>Grey Crown Crane</t>
  </si>
  <si>
    <t>Balearica regulorum</t>
  </si>
  <si>
    <t>Black Crowned Crane</t>
  </si>
  <si>
    <t>Balearica pavonina</t>
  </si>
  <si>
    <t>سلحفاة هيرمان</t>
  </si>
  <si>
    <t>Hermann's Tortoise</t>
  </si>
  <si>
    <t>Testudo Hermanni</t>
  </si>
  <si>
    <t>التمساح النيلي الأصفر</t>
  </si>
  <si>
    <t>Crocodile Yellow</t>
  </si>
  <si>
    <t>السرقاط</t>
  </si>
  <si>
    <t>Meerkat</t>
  </si>
  <si>
    <t>Suricata suricatt</t>
  </si>
  <si>
    <t>5 Squirrel Added</t>
  </si>
  <si>
    <t>طائر الكروان</t>
  </si>
  <si>
    <t>Cockatiel</t>
  </si>
  <si>
    <t>Nymphicus hollandicus</t>
  </si>
  <si>
    <t>Slaty Headed Parakeet</t>
  </si>
  <si>
    <t>Psittacula himalayana</t>
  </si>
  <si>
    <t>Indian House Crow Added</t>
  </si>
  <si>
    <t>مالك الحزين</t>
  </si>
  <si>
    <t>Heron</t>
  </si>
  <si>
    <t>Ardeidae</t>
  </si>
  <si>
    <t>خنزير غينيا</t>
  </si>
  <si>
    <t>Guinea Pig</t>
  </si>
  <si>
    <t>Cavia porcellus</t>
  </si>
  <si>
    <t>الأرنب</t>
  </si>
  <si>
    <t>Rabbit</t>
  </si>
  <si>
    <t>Oryctolagus cuniculus</t>
  </si>
  <si>
    <t>الحصان القزم</t>
  </si>
  <si>
    <t>Pony</t>
  </si>
  <si>
    <t>Equus ferus caballu</t>
  </si>
  <si>
    <t>ماعز</t>
  </si>
  <si>
    <t>Goat</t>
  </si>
  <si>
    <t>Capra aegagrus hircus</t>
  </si>
  <si>
    <t>دجاج</t>
  </si>
  <si>
    <t>Booted Bantam Chicken</t>
  </si>
  <si>
    <t>Gallus gallus domesticus</t>
  </si>
  <si>
    <t>10 Red Ibis Added</t>
  </si>
  <si>
    <t>ببغاء إكليكتوس</t>
  </si>
  <si>
    <t>Eclectus Parrot</t>
  </si>
  <si>
    <t>Eclectus roratus</t>
  </si>
  <si>
    <t>قردة الريصص</t>
  </si>
  <si>
    <t>Rhesus Monkey</t>
  </si>
  <si>
    <t>Macaca mulatta</t>
  </si>
  <si>
    <t xml:space="preserve"> هنري  اودنج </t>
  </si>
  <si>
    <t>ارنولد رافيندا رافيرا</t>
  </si>
  <si>
    <t>اسفيد جي هانسيني جا ملات ايرانديكا</t>
  </si>
  <si>
    <t xml:space="preserve"> فهد العطوي</t>
  </si>
  <si>
    <t>جوناثان بوول كولن</t>
  </si>
  <si>
    <t xml:space="preserve"> Riyadh Zoo Animal Collection Inventory as of March 2026</t>
  </si>
  <si>
    <t>جرد مجموعة حيوانات حديقة الحيوان بالرياض لشهر مارس 2026</t>
  </si>
  <si>
    <t>Bith 08.03.2026</t>
  </si>
  <si>
    <t>Died 08.03.2026</t>
  </si>
  <si>
    <t>Died 11.03.2026</t>
  </si>
  <si>
    <t>4 Hatched  18.03.2026</t>
  </si>
  <si>
    <t>Died 24.03.2026</t>
  </si>
  <si>
    <t>Died 25.03.2026</t>
  </si>
  <si>
    <t>9 Sugar Glider Added (1 sugar glider died 07.03.2026)</t>
  </si>
  <si>
    <t>2 Birth 03.03-11-18-22.2026</t>
  </si>
  <si>
    <t>Died 23-26-30.03.2026</t>
  </si>
  <si>
    <t>Died 12.03.2026</t>
  </si>
  <si>
    <t>Birth 03.02-03-11.2026</t>
  </si>
  <si>
    <t>Lesser anteater</t>
  </si>
  <si>
    <t>Died 04.02.2026 (7 in the farm)</t>
  </si>
  <si>
    <t>(died 31.03.2026) 5 in the Farm</t>
  </si>
  <si>
    <t>5 move to the farm</t>
  </si>
  <si>
    <t>Died 18.03.2026</t>
  </si>
  <si>
    <t>الوبر الصخري</t>
  </si>
  <si>
    <t>7 in the farm</t>
  </si>
  <si>
    <t>Canis lupus arab</t>
  </si>
  <si>
    <t>Spotted paca</t>
  </si>
  <si>
    <t>(1 died 23.03.2026) 12 Hatched  19-30.03.2026</t>
  </si>
  <si>
    <t>(black) Jaguar</t>
  </si>
  <si>
    <t>Panthera pardus</t>
  </si>
  <si>
    <t>(spotted) Jaguar</t>
  </si>
  <si>
    <t>jaguarundi</t>
  </si>
  <si>
    <t>الطهر العربي</t>
  </si>
  <si>
    <t>Birth 20.03.2026</t>
  </si>
  <si>
    <t>كركي متوج</t>
  </si>
  <si>
    <t>ببغاء ذو رأس برقوقية</t>
  </si>
  <si>
    <t>Male</t>
  </si>
  <si>
    <t>Female</t>
  </si>
  <si>
    <t>Replaced</t>
  </si>
  <si>
    <t>Removal</t>
  </si>
  <si>
    <t>Column1</t>
  </si>
  <si>
    <t>Column2</t>
  </si>
  <si>
    <t>Net +/-</t>
  </si>
  <si>
    <t>Net Change</t>
  </si>
  <si>
    <t>Contract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</si>
</sst>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_-;_-* #,##0\-;_-* &quot;-&quot;??_-;_-@_-"/>
    <numFmt numFmtId="166" formatCode="0;[Red]\-0"/>
    <numFmt numFmtId="167" formatCode="#,##0;[Red]\-#,##0"/>
  </numFmts>
  <fonts count="28">
    <font>
      <sz val="11"/>
      <color theme="1"/>
      <name val="Aptos Narrow"/>
      <family val="2"/>
      <scheme val="minor"/>
    </font>
    <font>
      <b/>
      <sz val="16"/>
      <name val="Traditional Arabic"/>
      <family val="1"/>
    </font>
    <font>
      <b/>
      <sz val="12"/>
      <name val="Traditional Arabic"/>
      <family val="1"/>
    </font>
    <font>
      <b/>
      <sz val="11"/>
      <name val="Traditional Arabic"/>
      <family val="1"/>
    </font>
    <font>
      <sz val="11"/>
      <name val="Traditional Arabic"/>
      <family val="1"/>
    </font>
    <font>
      <sz val="14"/>
      <name val="Traditional Arabic"/>
      <family val="1"/>
    </font>
    <font>
      <sz val="12"/>
      <name val="Traditional Arabic"/>
      <family val="1"/>
    </font>
    <font>
      <b/>
      <sz val="12"/>
      <name val="DIN Next LT Arabic Medium"/>
      <family val="2"/>
    </font>
    <font>
      <b/>
      <sz val="14"/>
      <name val="Traditional Arabic"/>
      <family val="1"/>
    </font>
    <font>
      <sz val="14"/>
      <name val="DIN Next LT Arabic Medium"/>
      <family val="2"/>
    </font>
    <font>
      <b/>
      <sz val="14"/>
      <name val="DIN Next LT Arabic Medium"/>
      <family val="2"/>
    </font>
    <font>
      <b/>
      <sz val="9"/>
      <color theme="0"/>
      <name val="Traditional Arabic"/>
      <family val="1"/>
    </font>
    <font>
      <b/>
      <sz val="11"/>
      <color theme="0"/>
      <name val="Traditional Arabic"/>
      <family val="1"/>
    </font>
    <font>
      <b/>
      <sz val="12"/>
      <color theme="0"/>
      <name val="Traditional Arabic"/>
      <family val="1"/>
    </font>
    <font>
      <b/>
      <sz val="11"/>
      <color theme="0"/>
      <name val="Times New Roman"/>
      <family val="1"/>
    </font>
    <font>
      <sz val="11"/>
      <color theme="1"/>
      <name val="Aptos Narrow"/>
      <family val="2"/>
      <charset val="178"/>
      <scheme val="minor"/>
    </font>
    <font>
      <sz val="11"/>
      <name val="Aptos Narrow"/>
      <scheme val="minor"/>
    </font>
    <font>
      <sz val="11"/>
      <color rgb="FFC00000"/>
      <name val="Aptos Narrow"/>
      <scheme val="minor"/>
    </font>
    <font>
      <sz val="11"/>
      <color theme="1"/>
      <name val="Aptos Narrow"/>
    </font>
    <font>
      <sz val="11"/>
      <name val="Aptos Narrow"/>
    </font>
    <font>
      <sz val="11"/>
      <color rgb="FF000000"/>
      <name val="Aptos Narrow"/>
    </font>
    <font>
      <sz val="11"/>
      <color rgb="FF222222"/>
      <name val="Aptos Narrow"/>
    </font>
    <font>
      <sz val="11"/>
      <color rgb="FF202122"/>
      <name val="Aptos Narrow"/>
    </font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2"/>
      <color rgb="FFFFFFFF"/>
      <name val="Aptos Narrow"/>
    </font>
    <font>
      <b/>
      <sz val="11"/>
      <color rgb="FFFFFFFF"/>
      <name val="Aptos Narrow"/>
    </font>
    <font>
      <b/>
      <sz val="12"/>
      <color rgb="FFFFFFFF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E50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A2A9B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109"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/>
    <xf numFmtId="0" fontId="4" fillId="2" borderId="0" xfId="0" applyFont="1" applyFill="1"/>
    <xf numFmtId="17" fontId="3" fillId="2" borderId="0" xfId="0" quotePrefix="1" applyNumberFormat="1" applyFont="1" applyFill="1"/>
    <xf numFmtId="0" fontId="3" fillId="2" borderId="0" xfId="0" applyFont="1" applyFill="1" applyAlignment="1">
      <alignment horizontal="right"/>
    </xf>
    <xf numFmtId="0" fontId="3" fillId="0" borderId="0" xfId="0" applyFont="1"/>
    <xf numFmtId="0" fontId="6" fillId="2" borderId="0" xfId="0" applyFont="1" applyFill="1" applyAlignment="1">
      <alignment horizontal="right"/>
    </xf>
    <xf numFmtId="0" fontId="7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4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18" fillId="0" borderId="3" xfId="0" applyFont="1" applyFill="1" applyBorder="1" applyAlignment="1">
      <alignment horizontal="right" vertical="center" readingOrder="2"/>
    </xf>
    <xf numFmtId="0" fontId="18" fillId="0" borderId="3" xfId="0" applyFont="1" applyFill="1" applyBorder="1" applyAlignment="1">
      <alignment horizontal="right" vertical="center" wrapText="1" readingOrder="2"/>
    </xf>
    <xf numFmtId="0" fontId="19" fillId="0" borderId="3" xfId="0" applyFont="1" applyFill="1" applyBorder="1" applyAlignment="1">
      <alignment horizontal="right" vertical="center" readingOrder="2"/>
    </xf>
    <xf numFmtId="0" fontId="19" fillId="0" borderId="3" xfId="0" applyFont="1" applyFill="1" applyBorder="1" applyAlignment="1">
      <alignment horizontal="right" vertical="center" wrapText="1" readingOrder="2"/>
    </xf>
    <xf numFmtId="0" fontId="18" fillId="0" borderId="3" xfId="0" applyFont="1" applyFill="1" applyBorder="1" applyAlignment="1">
      <alignment horizontal="right" vertical="center" wrapText="1" readingOrder="1"/>
    </xf>
    <xf numFmtId="0" fontId="16" fillId="0" borderId="3" xfId="0" applyFont="1" applyFill="1" applyBorder="1" applyAlignment="1">
      <alignment horizontal="right" vertical="center" wrapText="1" readingOrder="2"/>
    </xf>
    <xf numFmtId="0" fontId="18" fillId="0" borderId="8" xfId="0" applyFont="1" applyFill="1" applyBorder="1" applyAlignment="1">
      <alignment horizontal="right" vertical="center" readingOrder="2"/>
    </xf>
    <xf numFmtId="0" fontId="19" fillId="0" borderId="3" xfId="0" applyFont="1" applyFill="1" applyBorder="1" applyAlignment="1">
      <alignment horizontal="right" vertical="center" wrapText="1"/>
    </xf>
    <xf numFmtId="0" fontId="20" fillId="0" borderId="3" xfId="0" applyFont="1" applyFill="1" applyBorder="1" applyAlignment="1">
      <alignment horizontal="right" vertical="center" wrapText="1" readingOrder="2"/>
    </xf>
    <xf numFmtId="0" fontId="21" fillId="0" borderId="3" xfId="0" applyFont="1" applyFill="1" applyBorder="1" applyAlignment="1">
      <alignment horizontal="right" vertical="center" wrapText="1" readingOrder="2"/>
    </xf>
    <xf numFmtId="0" fontId="22" fillId="0" borderId="3" xfId="0" applyFont="1" applyFill="1" applyBorder="1" applyAlignment="1">
      <alignment horizontal="right" vertical="center" wrapText="1" readingOrder="2"/>
    </xf>
    <xf numFmtId="165" fontId="16" fillId="0" borderId="3" xfId="1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 wrapText="1"/>
    </xf>
    <xf numFmtId="0" fontId="16" fillId="0" borderId="3" xfId="1" applyFont="1" applyFill="1" applyBorder="1" applyAlignment="1">
      <alignment horizontal="right" vertical="center" readingOrder="2"/>
    </xf>
    <xf numFmtId="0" fontId="19" fillId="0" borderId="3" xfId="1" applyFont="1" applyFill="1" applyBorder="1" applyAlignment="1">
      <alignment horizontal="right" vertical="center" readingOrder="2"/>
    </xf>
    <xf numFmtId="0" fontId="23" fillId="0" borderId="3" xfId="0" applyFont="1" applyFill="1" applyBorder="1" applyAlignment="1">
      <alignment horizontal="right" vertical="center" wrapText="1" readingOrder="2"/>
    </xf>
    <xf numFmtId="0" fontId="16" fillId="0" borderId="3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right" vertical="center"/>
    </xf>
    <xf numFmtId="15" fontId="19" fillId="0" borderId="3" xfId="0" applyNumberFormat="1" applyFont="1" applyFill="1" applyBorder="1" applyAlignment="1">
      <alignment horizontal="right" vertical="center"/>
    </xf>
    <xf numFmtId="14" fontId="19" fillId="0" borderId="3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right" vertical="center"/>
    </xf>
    <xf numFmtId="1" fontId="20" fillId="0" borderId="3" xfId="0" applyNumberFormat="1" applyFont="1" applyFill="1" applyBorder="1" applyAlignment="1">
      <alignment horizontal="center" vertical="center" wrapText="1" readingOrder="1"/>
    </xf>
    <xf numFmtId="1" fontId="16" fillId="0" borderId="3" xfId="0" applyNumberFormat="1" applyFont="1" applyFill="1" applyBorder="1" applyAlignment="1">
      <alignment horizontal="center" vertical="center" wrapText="1" readingOrder="2"/>
    </xf>
    <xf numFmtId="1" fontId="16" fillId="0" borderId="3" xfId="1" applyNumberFormat="1" applyFont="1" applyFill="1" applyBorder="1" applyAlignment="1">
      <alignment horizontal="center" vertical="center"/>
    </xf>
    <xf numFmtId="1" fontId="19" fillId="0" borderId="3" xfId="0" applyNumberFormat="1" applyFont="1" applyFill="1" applyBorder="1" applyAlignment="1">
      <alignment horizontal="center" vertical="center" readingOrder="1"/>
    </xf>
    <xf numFmtId="1" fontId="16" fillId="0" borderId="3" xfId="0" quotePrefix="1" applyNumberFormat="1" applyFont="1" applyFill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center" vertical="center" wrapText="1" readingOrder="1"/>
    </xf>
    <xf numFmtId="1" fontId="23" fillId="0" borderId="3" xfId="0" applyNumberFormat="1" applyFont="1" applyFill="1" applyBorder="1" applyAlignment="1">
      <alignment horizontal="center" vertical="center" wrapText="1" readingOrder="1"/>
    </xf>
    <xf numFmtId="1" fontId="24" fillId="0" borderId="3" xfId="0" applyNumberFormat="1" applyFont="1" applyFill="1" applyBorder="1" applyAlignment="1">
      <alignment horizontal="center" vertical="center" readingOrder="1"/>
    </xf>
    <xf numFmtId="1" fontId="17" fillId="0" borderId="3" xfId="0" applyNumberFormat="1" applyFont="1" applyFill="1" applyBorder="1" applyAlignment="1">
      <alignment horizontal="center" vertical="center"/>
    </xf>
    <xf numFmtId="1" fontId="20" fillId="0" borderId="3" xfId="0" applyNumberFormat="1" applyFont="1" applyFill="1" applyBorder="1" applyAlignment="1">
      <alignment horizontal="center" vertical="center"/>
    </xf>
    <xf numFmtId="166" fontId="16" fillId="0" borderId="4" xfId="0" applyNumberFormat="1" applyFont="1" applyFill="1" applyBorder="1" applyAlignment="1">
      <alignment horizontal="center" vertical="center" wrapText="1" readingOrder="2"/>
    </xf>
    <xf numFmtId="1" fontId="20" fillId="0" borderId="3" xfId="0" applyNumberFormat="1" applyFont="1" applyFill="1" applyBorder="1" applyAlignment="1">
      <alignment horizontal="center" vertical="center" readingOrder="1"/>
    </xf>
    <xf numFmtId="0" fontId="25" fillId="4" borderId="10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3" fontId="25" fillId="4" borderId="10" xfId="0" applyNumberFormat="1" applyFont="1" applyFill="1" applyBorder="1" applyAlignment="1">
      <alignment horizontal="center" vertical="center"/>
    </xf>
    <xf numFmtId="3" fontId="25" fillId="4" borderId="12" xfId="0" applyNumberFormat="1" applyFont="1" applyFill="1" applyBorder="1" applyAlignment="1">
      <alignment horizontal="center" vertical="center"/>
    </xf>
    <xf numFmtId="3" fontId="25" fillId="4" borderId="10" xfId="0" applyNumberFormat="1" applyFont="1" applyFill="1" applyBorder="1" applyAlignment="1">
      <alignment horizontal="center" vertical="center"/>
    </xf>
    <xf numFmtId="3" fontId="25" fillId="4" borderId="13" xfId="0" applyNumberFormat="1" applyFont="1" applyFill="1" applyBorder="1" applyAlignment="1">
      <alignment horizontal="center" vertical="center"/>
    </xf>
    <xf numFmtId="3" fontId="25" fillId="4" borderId="14" xfId="0" applyNumberFormat="1" applyFont="1" applyFill="1" applyBorder="1" applyAlignment="1">
      <alignment horizontal="center" vertical="center"/>
    </xf>
    <xf numFmtId="3" fontId="25" fillId="4" borderId="9" xfId="0" applyNumberFormat="1" applyFont="1" applyFill="1" applyBorder="1" applyAlignment="1">
      <alignment horizontal="center" vertical="center"/>
    </xf>
    <xf numFmtId="167" fontId="25" fillId="4" borderId="10" xfId="0" applyNumberFormat="1" applyFont="1" applyFill="1" applyBorder="1" applyAlignment="1">
      <alignment horizontal="center" vertical="center"/>
    </xf>
    <xf numFmtId="167" fontId="25" fillId="4" borderId="9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right" vertical="center" readingOrder="2"/>
    </xf>
    <xf numFmtId="0" fontId="18" fillId="0" borderId="0" xfId="0" applyFont="1" applyFill="1" applyBorder="1" applyAlignment="1">
      <alignment horizontal="right" vertical="center" wrapText="1" readingOrder="2"/>
    </xf>
    <xf numFmtId="0" fontId="19" fillId="0" borderId="2" xfId="0" applyFont="1" applyFill="1" applyBorder="1" applyAlignment="1">
      <alignment horizontal="right" vertical="center" wrapText="1" readingOrder="2"/>
    </xf>
    <xf numFmtId="1" fontId="16" fillId="0" borderId="4" xfId="1" applyNumberFormat="1" applyFont="1" applyFill="1" applyBorder="1" applyAlignment="1">
      <alignment horizontal="center" vertical="center"/>
    </xf>
    <xf numFmtId="1" fontId="16" fillId="0" borderId="6" xfId="1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 wrapText="1" readingOrder="1"/>
    </xf>
    <xf numFmtId="1" fontId="16" fillId="0" borderId="6" xfId="0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right" vertical="center"/>
    </xf>
    <xf numFmtId="1" fontId="16" fillId="0" borderId="5" xfId="1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166" fontId="19" fillId="0" borderId="15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 readingOrder="2"/>
    </xf>
    <xf numFmtId="0" fontId="12" fillId="3" borderId="18" xfId="0" applyFont="1" applyFill="1" applyBorder="1" applyAlignment="1">
      <alignment horizontal="center" vertical="center" wrapText="1" readingOrder="2"/>
    </xf>
    <xf numFmtId="0" fontId="13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4" fillId="3" borderId="18" xfId="0" quotePrefix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/>
    </xf>
    <xf numFmtId="0" fontId="26" fillId="4" borderId="16" xfId="0" applyFont="1" applyFill="1" applyBorder="1" applyAlignment="1">
      <alignment horizontal="center" vertical="center" wrapText="1" readingOrder="2"/>
    </xf>
    <xf numFmtId="0" fontId="26" fillId="4" borderId="7" xfId="0" applyFont="1" applyFill="1" applyBorder="1" applyAlignment="1">
      <alignment horizontal="center" vertical="center" wrapText="1" readingOrder="2"/>
    </xf>
    <xf numFmtId="0" fontId="26" fillId="4" borderId="3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 wrapText="1"/>
    </xf>
    <xf numFmtId="0" fontId="26" fillId="4" borderId="7" xfId="0" quotePrefix="1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 readingOrder="1"/>
    </xf>
    <xf numFmtId="0" fontId="25" fillId="4" borderId="18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 readingOrder="2"/>
    </xf>
    <xf numFmtId="0" fontId="25" fillId="4" borderId="18" xfId="0" applyFont="1" applyFill="1" applyBorder="1" applyAlignment="1">
      <alignment horizontal="center" vertical="center" wrapText="1" readingOrder="2"/>
    </xf>
    <xf numFmtId="3" fontId="25" fillId="4" borderId="18" xfId="0" applyNumberFormat="1" applyFont="1" applyFill="1" applyBorder="1" applyAlignment="1">
      <alignment horizontal="center" vertical="center" readingOrder="1"/>
    </xf>
    <xf numFmtId="3" fontId="27" fillId="4" borderId="18" xfId="0" applyNumberFormat="1" applyFont="1" applyFill="1" applyBorder="1" applyAlignment="1">
      <alignment horizontal="center" vertical="center"/>
    </xf>
    <xf numFmtId="3" fontId="27" fillId="4" borderId="18" xfId="0" applyNumberFormat="1" applyFont="1" applyFill="1" applyBorder="1" applyAlignment="1" applyProtection="1">
      <alignment horizontal="center" vertical="center"/>
    </xf>
    <xf numFmtId="3" fontId="25" fillId="4" borderId="18" xfId="0" applyNumberFormat="1" applyFont="1" applyFill="1" applyBorder="1" applyAlignment="1">
      <alignment horizontal="center" vertical="center"/>
    </xf>
    <xf numFmtId="3" fontId="27" fillId="4" borderId="17" xfId="0" applyNumberFormat="1" applyFont="1" applyFill="1" applyBorder="1" applyAlignment="1">
      <alignment horizontal="center" vertical="center"/>
    </xf>
    <xf numFmtId="167" fontId="27" fillId="4" borderId="20" xfId="0" applyNumberFormat="1" applyFont="1" applyFill="1" applyBorder="1" applyAlignment="1">
      <alignment horizontal="center" vertical="center" wrapText="1" readingOrder="2"/>
    </xf>
    <xf numFmtId="167" fontId="25" fillId="4" borderId="1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B7B0FAFE-8610-461E-A096-F784622DFDEE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none"/>
      </font>
      <numFmt numFmtId="167" formatCode="#,##0;[Red]\-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minor"/>
      </font>
      <numFmt numFmtId="167" formatCode="#,##0;[Red]\-#,##0"/>
      <fill>
        <patternFill patternType="solid">
          <fgColor indexed="64"/>
          <bgColor rgb="FFBE5014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none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minor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none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minor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minor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minor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minor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none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minor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minor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minor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minor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none"/>
      </font>
      <numFmt numFmtId="3" formatCode="#,##0"/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sz val="12"/>
        <color rgb="FFFFFFFF"/>
        <name val="Aptos Narrow"/>
      </font>
      <fill>
        <patternFill patternType="solid">
          <fgColor indexed="64"/>
          <bgColor rgb="FFBE5014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none"/>
      </font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none"/>
      </font>
      <fill>
        <patternFill patternType="solid">
          <fgColor indexed="64"/>
          <bgColor rgb="FFBE5014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none"/>
      </font>
      <fill>
        <patternFill patternType="solid">
          <fgColor indexed="64"/>
          <bgColor rgb="FFBE5014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none"/>
      </font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scheme val="none"/>
      </font>
      <fill>
        <patternFill patternType="solid">
          <fgColor indexed="64"/>
          <bgColor rgb="FFBE5014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raditional Arabic"/>
        <family val="1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6" formatCode="0;[Red]\-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166" formatCode="0;[Red]\-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351972</xdr:colOff>
      <xdr:row>0</xdr:row>
      <xdr:rowOff>195036</xdr:rowOff>
    </xdr:from>
    <xdr:to>
      <xdr:col>2</xdr:col>
      <xdr:colOff>2221394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E5D47-8D81-5640-9C3D-6401B1F18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8135028" y="195036"/>
          <a:ext cx="3403600" cy="12051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678328-77D3-7A4B-AF24-3C2C969A6A23}" name="AnimalInventory" displayName="AnimalInventory" ref="A6:T222" totalsRowCount="1" headerRowDxfId="21" totalsRowDxfId="15" tableBorderDxfId="42">
  <autoFilter ref="A6:T221" xr:uid="{A2678328-77D3-7A4B-AF24-3C2C969A6A23}"/>
  <tableColumns count="20">
    <tableColumn id="1" xr3:uid="{C77B208A-35BB-CD4C-A2B7-E7D4B036BA9C}" name="Short" totalsRowFunction="custom" dataDxfId="41" totalsRowDxfId="0">
      <calculatedColumnFormula>K7</calculatedColumnFormula>
      <totalsRowFormula>SUBTOTAL(109,A8:A221)</totalsRowFormula>
    </tableColumn>
    <tableColumn id="2" xr3:uid="{D23113CF-E642-9F4D-A2F9-C9F8A363260D}" name="Contract Number" totalsRowFunction="custom" dataDxfId="40" totalsRowDxfId="20">
      <totalsRowFormula>"Totals: "&amp;SUBTOTAL(103,D8:D221)&amp;" species"</totalsRowFormula>
    </tableColumn>
    <tableColumn id="3" xr3:uid="{97844AE3-7137-D74A-B0BD-E8E973EB615F}" name="الاسم العربي" dataDxfId="39" totalsRowDxfId="19"/>
    <tableColumn id="4" xr3:uid="{A9A41CF5-FC44-024B-A8AE-FEF0F1BF4E11}" name="الاسم الانجليزي" dataDxfId="38" totalsRowDxfId="18"/>
    <tableColumn id="5" xr3:uid="{8804283A-A9C1-6D46-B999-BF24C0DD85E2}" name="الاسم العلمي" dataDxfId="37" totalsRowDxfId="17"/>
    <tableColumn id="6" xr3:uid="{AC1F0C1D-5F66-5C4E-AAD4-A501A820B89B}" name="العقد" totalsRowFunction="custom" dataDxfId="36" totalsRowDxfId="14">
      <totalsRowFormula>SUBTOTAL(109,F8:F221)</totalsRowFormula>
    </tableColumn>
    <tableColumn id="7" xr3:uid="{FC7F6DFE-B138-BA4E-9C51-5B364A2B562A}" name="المجموعة" dataDxfId="35" totalsRowDxfId="13"/>
    <tableColumn id="8" xr3:uid="{C88A6837-D72D-B445-80A0-6062CDD9A407}" name="Sex/Ratio" totalsRowFunction="custom" dataDxfId="34" totalsRowDxfId="12" dataCellStyle="Normal 2">
      <totalsRowFormula>SUBTOTAL(109,H8:H221)</totalsRowFormula>
    </tableColumn>
    <tableColumn id="9" xr3:uid="{DAC96191-3AB7-9C41-A745-08CD9DCA560F}" name="Column1" totalsRowFunction="custom" dataDxfId="33" totalsRowDxfId="11" dataCellStyle="Normal 2">
      <totalsRowFormula>SUBTOTAL(109,I8:I221)</totalsRowFormula>
    </tableColumn>
    <tableColumn id="10" xr3:uid="{F70DB509-6D07-7D4D-B0E7-9178109B003F}" name="Column2" totalsRowFunction="custom" dataDxfId="32" totalsRowDxfId="10" dataCellStyle="Normal 2">
      <totalsRowFormula>SUBTOTAL(109,J8:J221)</totalsRowFormula>
    </tableColumn>
    <tableColumn id="11" xr3:uid="{C32D1584-18CE-D94D-9705-E88A8EBCA966}" name="+ or -" totalsRowFunction="custom" dataDxfId="31" totalsRowDxfId="1">
      <calculatedColumnFormula>SUM(S7-F7)</calculatedColumnFormula>
      <totalsRowFormula>SUBTOTAL(109,K8:K221)</totalsRowFormula>
    </tableColumn>
    <tableColumn id="12" xr3:uid="{ECCB47D7-6942-CB4F-A55E-911F29C6F3FE}" name=" الرصيد الفرعي" totalsRowFunction="custom" dataDxfId="30" totalsRowDxfId="9">
      <totalsRowFormula>SUBTOTAL(109,L8:L221)</totalsRowFormula>
    </tableColumn>
    <tableColumn id="13" xr3:uid="{38EA58C5-768F-1E4D-86DA-50CDA002725D}" name="الولادات" totalsRowFunction="custom" dataDxfId="29" totalsRowDxfId="8">
      <totalsRowFormula>SUBTOTAL(109,M8:M221)</totalsRowFormula>
    </tableColumn>
    <tableColumn id="14" xr3:uid="{80D07E46-2735-1E43-A2D1-982B832E2511}" name="الإضافات" totalsRowFunction="custom" dataDxfId="28" totalsRowDxfId="7">
      <totalsRowFormula>SUBTOTAL(109,N8:N221)</totalsRowFormula>
    </tableColumn>
    <tableColumn id="15" xr3:uid="{12D0E065-3F42-EA43-A160-454F8142B257}" name="الإهداء" totalsRowFunction="custom" dataDxfId="27" totalsRowDxfId="6">
      <totalsRowFormula>SUBTOTAL(109,O8:O221)</totalsRowFormula>
    </tableColumn>
    <tableColumn id="16" xr3:uid="{14F98057-549E-4D47-B5E1-91FA172CB292}" name="الاستبدال" totalsRowFunction="custom" dataDxfId="26" totalsRowDxfId="5">
      <totalsRowFormula>SUBTOTAL(109,P8:P221)</totalsRowFormula>
    </tableColumn>
    <tableColumn id="17" xr3:uid="{02CF7221-0CE8-B04E-A518-8EC619F5641B}" name="المجموع الفرعي" totalsRowFunction="custom" dataDxfId="25" totalsRowDxfId="4">
      <calculatedColumnFormula>L7+M7</calculatedColumnFormula>
      <totalsRowFormula>SUBTOTAL(109,Q8:Q221)</totalsRowFormula>
    </tableColumn>
    <tableColumn id="18" xr3:uid="{228B2FB5-D271-7942-8236-F9465A1D0D0F}" name="نفوق" totalsRowFunction="custom" dataDxfId="24" totalsRowDxfId="3">
      <totalsRowFormula>SUBTOTAL(109,R8:R221)</totalsRowFormula>
    </tableColumn>
    <tableColumn id="19" xr3:uid="{6CE90AAE-5654-8A48-AFCD-7CBB0EB4F7A7}" name="الرصيد" totalsRowFunction="custom" dataDxfId="23" totalsRowDxfId="2">
      <calculatedColumnFormula>Q7-R7</calculatedColumnFormula>
      <totalsRowFormula>SUBTOTAL(109,S8:S221)</totalsRowFormula>
    </tableColumn>
    <tableColumn id="20" xr3:uid="{E75E25F6-6EDC-EC40-A039-8450ACC72221}" name="ملاحظات" totalsRowFunction="count" dataDxfId="22" totalsRowDxfId="16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10883DC-652F-2149-B9B0-1C75998F6E52}">
  <we:reference id="wa200009404" version="1.0.0.8" store="en-US" storeType="OMEX"/>
  <we:alternateReferences>
    <we:reference id="wa200009404" version="1.0.0.8" store="en-US" storeType="OMEX"/>
  </we:alternateReferences>
  <we:properties>
    <we:property name="claude.fileId" value="&quot;f2f5e34e-a755-4914-be73-9ae1c95b0497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114C-5014-0247-91FE-DE40E9C67CAC}">
  <sheetPr>
    <pageSetUpPr fitToPage="1"/>
  </sheetPr>
  <dimension ref="A1:T242"/>
  <sheetViews>
    <sheetView rightToLeft="1" tabSelected="1" topLeftCell="B1" zoomScale="141" zoomScaleNormal="80" workbookViewId="0">
      <pane ySplit="7" topLeftCell="A8" activePane="bottomLeft" state="frozen"/>
      <selection pane="bottomLeft" activeCell="J81" sqref="J81"/>
    </sheetView>
  </sheetViews>
  <sheetFormatPr baseColWidth="10" defaultColWidth="9.83203125" defaultRowHeight="24"/>
  <cols>
    <col min="1" max="2" width="10" style="14" customWidth="1"/>
    <col min="3" max="5" width="30" style="15" customWidth="1"/>
    <col min="6" max="6" width="10.83203125" style="15" customWidth="1"/>
    <col min="7" max="7" width="9.1640625" style="16" customWidth="1"/>
    <col min="8" max="10" width="9.1640625" style="7" customWidth="1"/>
    <col min="11" max="11" width="10.83203125" style="12" customWidth="1"/>
    <col min="12" max="19" width="11.6640625" style="7" customWidth="1"/>
    <col min="20" max="20" width="30" style="17" customWidth="1"/>
    <col min="21" max="16384" width="9.83203125" style="7"/>
  </cols>
  <sheetData>
    <row r="1" spans="1:20" ht="32">
      <c r="A1" s="18" t="s">
        <v>0</v>
      </c>
      <c r="B1" s="18"/>
      <c r="C1" s="18"/>
      <c r="D1" s="1"/>
      <c r="E1" s="1"/>
      <c r="F1" s="1"/>
      <c r="G1" s="2"/>
      <c r="H1" s="3"/>
      <c r="I1" s="3"/>
      <c r="J1" s="3"/>
      <c r="K1" s="4"/>
      <c r="L1" s="3"/>
      <c r="M1" s="3"/>
      <c r="N1" s="3"/>
      <c r="O1" s="3"/>
      <c r="P1" s="5" t="s">
        <v>0</v>
      </c>
      <c r="Q1" s="5"/>
      <c r="R1" s="5"/>
      <c r="S1" s="5"/>
      <c r="T1" s="6"/>
    </row>
    <row r="2" spans="1:20" ht="23.5" customHeight="1">
      <c r="A2" s="19" t="s">
        <v>0</v>
      </c>
      <c r="B2" s="19"/>
      <c r="C2" s="19"/>
      <c r="D2" s="8"/>
      <c r="E2" s="1"/>
      <c r="F2" s="1"/>
      <c r="G2" s="2"/>
      <c r="H2" s="3"/>
      <c r="I2" s="3"/>
      <c r="J2" s="3"/>
      <c r="K2" s="4"/>
      <c r="L2" s="3"/>
      <c r="M2" s="3"/>
      <c r="N2" s="3"/>
      <c r="O2" s="3"/>
      <c r="P2" s="9" t="s">
        <v>0</v>
      </c>
      <c r="Q2" s="9"/>
      <c r="R2" s="9"/>
      <c r="S2" s="9"/>
      <c r="T2" s="6"/>
    </row>
    <row r="3" spans="1:20" ht="23.5" customHeight="1">
      <c r="A3" s="10"/>
      <c r="B3" s="11"/>
      <c r="C3" s="8"/>
      <c r="D3" s="8"/>
      <c r="E3" s="1"/>
      <c r="F3" s="1"/>
      <c r="G3" s="2"/>
      <c r="H3" s="3"/>
      <c r="I3" s="3"/>
      <c r="J3" s="3"/>
      <c r="K3" s="4"/>
      <c r="L3" s="3"/>
      <c r="M3" s="3"/>
      <c r="N3" s="3"/>
      <c r="O3" s="3"/>
      <c r="P3" s="9"/>
      <c r="Q3" s="9"/>
      <c r="R3" s="9"/>
      <c r="S3" s="9"/>
      <c r="T3" s="6"/>
    </row>
    <row r="4" spans="1:20" ht="21">
      <c r="A4" s="20" t="s">
        <v>683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21">
      <c r="A5" s="21" t="s">
        <v>682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20.25" customHeight="1">
      <c r="A6" s="81" t="s">
        <v>1</v>
      </c>
      <c r="B6" s="82" t="s">
        <v>2</v>
      </c>
      <c r="C6" s="83" t="s">
        <v>3</v>
      </c>
      <c r="D6" s="83" t="s">
        <v>4</v>
      </c>
      <c r="E6" s="83" t="s">
        <v>5</v>
      </c>
      <c r="F6" s="84" t="s">
        <v>6</v>
      </c>
      <c r="G6" s="85" t="s">
        <v>7</v>
      </c>
      <c r="H6" s="86" t="s">
        <v>8</v>
      </c>
      <c r="I6" s="87" t="s">
        <v>717</v>
      </c>
      <c r="J6" s="88" t="s">
        <v>718</v>
      </c>
      <c r="K6" s="89" t="s">
        <v>9</v>
      </c>
      <c r="L6" s="90" t="s">
        <v>10</v>
      </c>
      <c r="M6" s="90" t="s">
        <v>11</v>
      </c>
      <c r="N6" s="90" t="s">
        <v>12</v>
      </c>
      <c r="O6" s="90" t="s">
        <v>13</v>
      </c>
      <c r="P6" s="90" t="s">
        <v>14</v>
      </c>
      <c r="Q6" s="90" t="s">
        <v>15</v>
      </c>
      <c r="R6" s="90" t="s">
        <v>16</v>
      </c>
      <c r="S6" s="90" t="s">
        <v>17</v>
      </c>
      <c r="T6" s="91" t="s">
        <v>18</v>
      </c>
    </row>
    <row r="7" spans="1:20" ht="28" customHeight="1">
      <c r="A7" s="92" t="s">
        <v>720</v>
      </c>
      <c r="B7" s="93" t="s">
        <v>721</v>
      </c>
      <c r="C7" s="94" t="s">
        <v>19</v>
      </c>
      <c r="D7" s="94" t="s">
        <v>20</v>
      </c>
      <c r="E7" s="95" t="s">
        <v>21</v>
      </c>
      <c r="F7" s="96" t="s">
        <v>22</v>
      </c>
      <c r="G7" s="96" t="s">
        <v>23</v>
      </c>
      <c r="H7" s="94" t="s">
        <v>713</v>
      </c>
      <c r="I7" s="94" t="s">
        <v>714</v>
      </c>
      <c r="J7" s="94" t="s">
        <v>24</v>
      </c>
      <c r="K7" s="97" t="s">
        <v>719</v>
      </c>
      <c r="L7" s="95" t="s">
        <v>25</v>
      </c>
      <c r="M7" s="94" t="s">
        <v>26</v>
      </c>
      <c r="N7" s="94" t="s">
        <v>27</v>
      </c>
      <c r="O7" s="94" t="s">
        <v>28</v>
      </c>
      <c r="P7" s="94" t="s">
        <v>715</v>
      </c>
      <c r="Q7" s="94" t="s">
        <v>29</v>
      </c>
      <c r="R7" s="94" t="s">
        <v>716</v>
      </c>
      <c r="S7" s="94" t="s">
        <v>30</v>
      </c>
      <c r="T7" s="94" t="s">
        <v>31</v>
      </c>
    </row>
    <row r="8" spans="1:20" ht="18" customHeight="1">
      <c r="A8" s="79">
        <f>K8</f>
        <v>3</v>
      </c>
      <c r="B8" s="58">
        <v>107</v>
      </c>
      <c r="C8" s="24" t="s">
        <v>356</v>
      </c>
      <c r="D8" s="25" t="s">
        <v>357</v>
      </c>
      <c r="E8" s="25" t="s">
        <v>358</v>
      </c>
      <c r="F8" s="45">
        <v>105</v>
      </c>
      <c r="G8" s="49">
        <v>4</v>
      </c>
      <c r="H8" s="47">
        <v>0</v>
      </c>
      <c r="I8" s="47">
        <v>0</v>
      </c>
      <c r="J8" s="47">
        <v>0</v>
      </c>
      <c r="K8" s="57">
        <f>SUM(S8-F8)</f>
        <v>3</v>
      </c>
      <c r="L8" s="56">
        <v>109</v>
      </c>
      <c r="M8" s="51">
        <v>0</v>
      </c>
      <c r="N8" s="50">
        <v>0</v>
      </c>
      <c r="O8" s="50">
        <v>0</v>
      </c>
      <c r="P8" s="50">
        <v>0</v>
      </c>
      <c r="Q8" s="56">
        <f>L8+M8</f>
        <v>109</v>
      </c>
      <c r="R8" s="50">
        <v>1</v>
      </c>
      <c r="S8" s="56">
        <f>Q8-R8</f>
        <v>108</v>
      </c>
      <c r="T8" s="41" t="s">
        <v>686</v>
      </c>
    </row>
    <row r="9" spans="1:20" ht="18" customHeight="1">
      <c r="A9" s="79">
        <f>K9</f>
        <v>-3</v>
      </c>
      <c r="B9" s="58">
        <v>1</v>
      </c>
      <c r="C9" s="24" t="s">
        <v>32</v>
      </c>
      <c r="D9" s="25" t="s">
        <v>33</v>
      </c>
      <c r="E9" s="25" t="s">
        <v>34</v>
      </c>
      <c r="F9" s="45">
        <v>70</v>
      </c>
      <c r="G9" s="46">
        <v>2</v>
      </c>
      <c r="H9" s="47">
        <v>28</v>
      </c>
      <c r="I9" s="47">
        <v>41</v>
      </c>
      <c r="J9" s="47">
        <v>10</v>
      </c>
      <c r="K9" s="57">
        <f>SUM(S9-F9)</f>
        <v>-3</v>
      </c>
      <c r="L9" s="56">
        <v>68</v>
      </c>
      <c r="M9" s="51">
        <v>0</v>
      </c>
      <c r="N9" s="50">
        <v>0</v>
      </c>
      <c r="O9" s="50">
        <v>0</v>
      </c>
      <c r="P9" s="50">
        <v>0</v>
      </c>
      <c r="Q9" s="56">
        <f>L9+M9</f>
        <v>68</v>
      </c>
      <c r="R9" s="50">
        <v>1</v>
      </c>
      <c r="S9" s="56">
        <f>Q9-R9</f>
        <v>67</v>
      </c>
      <c r="T9" s="41" t="s">
        <v>685</v>
      </c>
    </row>
    <row r="10" spans="1:20" ht="18" customHeight="1">
      <c r="A10" s="79">
        <f>K10</f>
        <v>53</v>
      </c>
      <c r="B10" s="58">
        <v>211</v>
      </c>
      <c r="C10" s="37" t="s">
        <v>664</v>
      </c>
      <c r="D10" s="35" t="s">
        <v>665</v>
      </c>
      <c r="E10" s="40" t="s">
        <v>666</v>
      </c>
      <c r="F10" s="54">
        <v>12</v>
      </c>
      <c r="G10" s="49">
        <v>4</v>
      </c>
      <c r="H10" s="47">
        <v>4</v>
      </c>
      <c r="I10" s="47">
        <v>22</v>
      </c>
      <c r="J10" s="47">
        <v>18</v>
      </c>
      <c r="K10" s="57">
        <f>SUM(S10-F10)</f>
        <v>53</v>
      </c>
      <c r="L10" s="56">
        <v>60</v>
      </c>
      <c r="M10" s="51">
        <v>5</v>
      </c>
      <c r="N10" s="50">
        <v>0</v>
      </c>
      <c r="O10" s="50">
        <v>0</v>
      </c>
      <c r="P10" s="50">
        <v>0</v>
      </c>
      <c r="Q10" s="56">
        <f>L10+M10</f>
        <v>65</v>
      </c>
      <c r="R10" s="50">
        <v>0</v>
      </c>
      <c r="S10" s="56">
        <f>Q10-R10</f>
        <v>65</v>
      </c>
      <c r="T10" s="42" t="s">
        <v>694</v>
      </c>
    </row>
    <row r="11" spans="1:20" ht="18" customHeight="1">
      <c r="A11" s="79">
        <f>K11</f>
        <v>0</v>
      </c>
      <c r="B11" s="48">
        <v>108</v>
      </c>
      <c r="C11" s="24" t="s">
        <v>359</v>
      </c>
      <c r="D11" s="25" t="s">
        <v>360</v>
      </c>
      <c r="E11" s="25" t="s">
        <v>361</v>
      </c>
      <c r="F11" s="45">
        <v>63</v>
      </c>
      <c r="G11" s="49">
        <v>4</v>
      </c>
      <c r="H11" s="47">
        <v>0</v>
      </c>
      <c r="I11" s="47">
        <v>0</v>
      </c>
      <c r="J11" s="47">
        <v>0</v>
      </c>
      <c r="K11" s="57">
        <f>SUM(S11-F11)</f>
        <v>0</v>
      </c>
      <c r="L11" s="56">
        <v>63</v>
      </c>
      <c r="M11" s="51">
        <v>0</v>
      </c>
      <c r="N11" s="50">
        <v>0</v>
      </c>
      <c r="O11" s="50">
        <v>0</v>
      </c>
      <c r="P11" s="50">
        <v>0</v>
      </c>
      <c r="Q11" s="56">
        <f>L11+M11</f>
        <v>63</v>
      </c>
      <c r="R11" s="50">
        <v>0</v>
      </c>
      <c r="S11" s="56">
        <f>Q11-R11</f>
        <v>63</v>
      </c>
      <c r="T11" s="41"/>
    </row>
    <row r="12" spans="1:20" ht="18" customHeight="1">
      <c r="A12" s="79">
        <f>K12</f>
        <v>33</v>
      </c>
      <c r="B12" s="48">
        <v>112</v>
      </c>
      <c r="C12" s="30" t="s">
        <v>371</v>
      </c>
      <c r="D12" s="25" t="s">
        <v>372</v>
      </c>
      <c r="E12" s="25" t="s">
        <v>373</v>
      </c>
      <c r="F12" s="45">
        <v>26</v>
      </c>
      <c r="G12" s="49">
        <v>4</v>
      </c>
      <c r="H12" s="47">
        <v>0</v>
      </c>
      <c r="I12" s="47">
        <v>0</v>
      </c>
      <c r="J12" s="47">
        <v>0</v>
      </c>
      <c r="K12" s="57">
        <f>SUM(S12-F12)</f>
        <v>33</v>
      </c>
      <c r="L12" s="56">
        <v>48</v>
      </c>
      <c r="M12" s="51">
        <v>12</v>
      </c>
      <c r="N12" s="50">
        <v>0</v>
      </c>
      <c r="O12" s="50">
        <v>0</v>
      </c>
      <c r="P12" s="50">
        <v>0</v>
      </c>
      <c r="Q12" s="56">
        <f>L12+M12</f>
        <v>60</v>
      </c>
      <c r="R12" s="50">
        <v>1</v>
      </c>
      <c r="S12" s="56">
        <f>Q12-R12</f>
        <v>59</v>
      </c>
      <c r="T12" s="31" t="s">
        <v>704</v>
      </c>
    </row>
    <row r="13" spans="1:20" ht="18" customHeight="1">
      <c r="A13" s="79">
        <f>K13</f>
        <v>10</v>
      </c>
      <c r="B13" s="48">
        <v>56</v>
      </c>
      <c r="C13" s="30" t="s">
        <v>700</v>
      </c>
      <c r="D13" s="25" t="s">
        <v>203</v>
      </c>
      <c r="E13" s="25" t="s">
        <v>204</v>
      </c>
      <c r="F13" s="45">
        <v>40</v>
      </c>
      <c r="G13" s="50">
        <v>4</v>
      </c>
      <c r="H13" s="47">
        <v>0</v>
      </c>
      <c r="I13" s="47">
        <v>0</v>
      </c>
      <c r="J13" s="47">
        <v>0</v>
      </c>
      <c r="K13" s="57">
        <f>SUM(S13-F13)</f>
        <v>10</v>
      </c>
      <c r="L13" s="56">
        <v>50</v>
      </c>
      <c r="M13" s="51">
        <v>0</v>
      </c>
      <c r="N13" s="50">
        <v>0</v>
      </c>
      <c r="O13" s="50">
        <v>0</v>
      </c>
      <c r="P13" s="50">
        <v>0</v>
      </c>
      <c r="Q13" s="56">
        <f>L13+M13</f>
        <v>50</v>
      </c>
      <c r="R13" s="50">
        <v>0</v>
      </c>
      <c r="S13" s="56">
        <f>Q13-R13</f>
        <v>50</v>
      </c>
      <c r="T13" s="41"/>
    </row>
    <row r="14" spans="1:20" ht="18" customHeight="1">
      <c r="A14" s="79">
        <f>K14</f>
        <v>19</v>
      </c>
      <c r="B14" s="58">
        <v>61</v>
      </c>
      <c r="C14" s="24" t="s">
        <v>217</v>
      </c>
      <c r="D14" s="25" t="s">
        <v>218</v>
      </c>
      <c r="E14" s="25" t="s">
        <v>219</v>
      </c>
      <c r="F14" s="45">
        <v>18</v>
      </c>
      <c r="G14" s="50">
        <v>4</v>
      </c>
      <c r="H14" s="47">
        <v>11</v>
      </c>
      <c r="I14" s="47">
        <v>15</v>
      </c>
      <c r="J14" s="47">
        <v>7</v>
      </c>
      <c r="K14" s="57">
        <f>SUM(S14-F14)</f>
        <v>19</v>
      </c>
      <c r="L14" s="56">
        <v>33</v>
      </c>
      <c r="M14" s="51">
        <v>4</v>
      </c>
      <c r="N14" s="50">
        <v>0</v>
      </c>
      <c r="O14" s="50">
        <v>0</v>
      </c>
      <c r="P14" s="50">
        <v>0</v>
      </c>
      <c r="Q14" s="56">
        <f>L14+M14</f>
        <v>37</v>
      </c>
      <c r="R14" s="50">
        <v>0</v>
      </c>
      <c r="S14" s="56">
        <f>Q14-R14</f>
        <v>37</v>
      </c>
      <c r="T14" s="41" t="s">
        <v>691</v>
      </c>
    </row>
    <row r="15" spans="1:20" ht="18" customHeight="1">
      <c r="A15" s="79">
        <f>K15</f>
        <v>22</v>
      </c>
      <c r="B15" s="58">
        <v>205</v>
      </c>
      <c r="C15" s="37" t="s">
        <v>646</v>
      </c>
      <c r="D15" s="35" t="s">
        <v>647</v>
      </c>
      <c r="E15" s="40" t="s">
        <v>648</v>
      </c>
      <c r="F15" s="54">
        <v>10</v>
      </c>
      <c r="G15" s="49">
        <v>4</v>
      </c>
      <c r="H15" s="50">
        <v>0</v>
      </c>
      <c r="I15" s="47">
        <v>0</v>
      </c>
      <c r="J15" s="47">
        <v>0</v>
      </c>
      <c r="K15" s="57">
        <f>SUM(S15-F15)</f>
        <v>22</v>
      </c>
      <c r="L15" s="56">
        <v>32</v>
      </c>
      <c r="M15" s="51">
        <v>0</v>
      </c>
      <c r="N15" s="50">
        <v>0</v>
      </c>
      <c r="O15" s="50">
        <v>0</v>
      </c>
      <c r="P15" s="50">
        <v>0</v>
      </c>
      <c r="Q15" s="56">
        <f>L15+M15</f>
        <v>32</v>
      </c>
      <c r="R15" s="50">
        <v>0</v>
      </c>
      <c r="S15" s="56">
        <f>Q15-R15</f>
        <v>32</v>
      </c>
      <c r="T15" s="40"/>
    </row>
    <row r="16" spans="1:20" ht="18" customHeight="1">
      <c r="A16" s="79">
        <f>K16</f>
        <v>16</v>
      </c>
      <c r="B16" s="58">
        <v>59</v>
      </c>
      <c r="C16" s="24" t="s">
        <v>211</v>
      </c>
      <c r="D16" s="25" t="s">
        <v>212</v>
      </c>
      <c r="E16" s="25" t="s">
        <v>213</v>
      </c>
      <c r="F16" s="45">
        <v>12</v>
      </c>
      <c r="G16" s="50">
        <v>1</v>
      </c>
      <c r="H16" s="47">
        <v>9</v>
      </c>
      <c r="I16" s="47">
        <v>9</v>
      </c>
      <c r="J16" s="47">
        <v>9</v>
      </c>
      <c r="K16" s="57">
        <f>SUM(S16-F16)</f>
        <v>16</v>
      </c>
      <c r="L16" s="56">
        <v>27</v>
      </c>
      <c r="M16" s="51">
        <v>1</v>
      </c>
      <c r="N16" s="50">
        <v>0</v>
      </c>
      <c r="O16" s="50">
        <v>0</v>
      </c>
      <c r="P16" s="50">
        <v>0</v>
      </c>
      <c r="Q16" s="56">
        <f>L16+M16</f>
        <v>28</v>
      </c>
      <c r="R16" s="50">
        <v>0</v>
      </c>
      <c r="S16" s="56">
        <f>Q16-R16</f>
        <v>28</v>
      </c>
      <c r="T16" s="41" t="s">
        <v>684</v>
      </c>
    </row>
    <row r="17" spans="1:20" ht="18" customHeight="1">
      <c r="A17" s="79">
        <f>K17</f>
        <v>10</v>
      </c>
      <c r="B17" s="58">
        <v>75</v>
      </c>
      <c r="C17" s="24" t="s">
        <v>261</v>
      </c>
      <c r="D17" s="25" t="s">
        <v>262</v>
      </c>
      <c r="E17" s="25" t="s">
        <v>263</v>
      </c>
      <c r="F17" s="45">
        <v>17</v>
      </c>
      <c r="G17" s="50">
        <v>2</v>
      </c>
      <c r="H17" s="47">
        <v>10</v>
      </c>
      <c r="I17" s="47">
        <v>6</v>
      </c>
      <c r="J17" s="47">
        <v>8</v>
      </c>
      <c r="K17" s="57">
        <f>SUM(S17-F17)</f>
        <v>10</v>
      </c>
      <c r="L17" s="56">
        <v>28</v>
      </c>
      <c r="M17" s="51">
        <v>0</v>
      </c>
      <c r="N17" s="50">
        <v>0</v>
      </c>
      <c r="O17" s="50">
        <v>0</v>
      </c>
      <c r="P17" s="50">
        <v>0</v>
      </c>
      <c r="Q17" s="56">
        <f>L17+M17</f>
        <v>28</v>
      </c>
      <c r="R17" s="50">
        <v>1</v>
      </c>
      <c r="S17" s="56">
        <f>Q17-R17</f>
        <v>27</v>
      </c>
      <c r="T17" s="41" t="s">
        <v>688</v>
      </c>
    </row>
    <row r="18" spans="1:20" ht="18" customHeight="1">
      <c r="A18" s="79">
        <f>K18</f>
        <v>-28</v>
      </c>
      <c r="B18" s="58">
        <v>109</v>
      </c>
      <c r="C18" s="24" t="s">
        <v>362</v>
      </c>
      <c r="D18" s="32" t="s">
        <v>363</v>
      </c>
      <c r="E18" s="32" t="s">
        <v>364</v>
      </c>
      <c r="F18" s="45">
        <v>55</v>
      </c>
      <c r="G18" s="50">
        <v>4</v>
      </c>
      <c r="H18" s="47">
        <v>0</v>
      </c>
      <c r="I18" s="47">
        <v>0</v>
      </c>
      <c r="J18" s="47">
        <v>0</v>
      </c>
      <c r="K18" s="57">
        <f>SUM(S18-F18)</f>
        <v>-28</v>
      </c>
      <c r="L18" s="56">
        <v>27</v>
      </c>
      <c r="M18" s="51">
        <v>0</v>
      </c>
      <c r="N18" s="50">
        <v>0</v>
      </c>
      <c r="O18" s="50">
        <v>0</v>
      </c>
      <c r="P18" s="50">
        <v>0</v>
      </c>
      <c r="Q18" s="56">
        <f>L18+M18</f>
        <v>27</v>
      </c>
      <c r="R18" s="50">
        <v>0</v>
      </c>
      <c r="S18" s="56">
        <f>Q18-R18</f>
        <v>27</v>
      </c>
      <c r="T18" s="41"/>
    </row>
    <row r="19" spans="1:20" ht="18" customHeight="1">
      <c r="A19" s="79">
        <f>K19</f>
        <v>-37</v>
      </c>
      <c r="B19" s="48">
        <v>104</v>
      </c>
      <c r="C19" s="24" t="s">
        <v>347</v>
      </c>
      <c r="D19" s="25" t="s">
        <v>348</v>
      </c>
      <c r="E19" s="25" t="s">
        <v>349</v>
      </c>
      <c r="F19" s="45">
        <v>63</v>
      </c>
      <c r="G19" s="50">
        <v>2</v>
      </c>
      <c r="H19" s="47">
        <v>0</v>
      </c>
      <c r="I19" s="47">
        <v>0</v>
      </c>
      <c r="J19" s="47">
        <v>0</v>
      </c>
      <c r="K19" s="57">
        <f>SUM(S19-F19)</f>
        <v>-37</v>
      </c>
      <c r="L19" s="56">
        <v>26</v>
      </c>
      <c r="M19" s="51">
        <v>0</v>
      </c>
      <c r="N19" s="50">
        <v>0</v>
      </c>
      <c r="O19" s="50">
        <v>0</v>
      </c>
      <c r="P19" s="50">
        <v>0</v>
      </c>
      <c r="Q19" s="56">
        <f>L19+M19</f>
        <v>26</v>
      </c>
      <c r="R19" s="50">
        <v>0</v>
      </c>
      <c r="S19" s="56">
        <f>Q19-R19</f>
        <v>26</v>
      </c>
      <c r="T19" s="41"/>
    </row>
    <row r="20" spans="1:20" ht="18" customHeight="1">
      <c r="A20" s="79">
        <f>K20</f>
        <v>9</v>
      </c>
      <c r="B20" s="48">
        <v>106</v>
      </c>
      <c r="C20" s="24" t="s">
        <v>353</v>
      </c>
      <c r="D20" s="25" t="s">
        <v>354</v>
      </c>
      <c r="E20" s="25" t="s">
        <v>355</v>
      </c>
      <c r="F20" s="45">
        <v>16</v>
      </c>
      <c r="G20" s="50">
        <v>2</v>
      </c>
      <c r="H20" s="47">
        <v>0</v>
      </c>
      <c r="I20" s="47">
        <v>0</v>
      </c>
      <c r="J20" s="47">
        <v>0</v>
      </c>
      <c r="K20" s="57">
        <f>SUM(S20-F20)</f>
        <v>9</v>
      </c>
      <c r="L20" s="56">
        <v>28</v>
      </c>
      <c r="M20" s="51">
        <v>0</v>
      </c>
      <c r="N20" s="50">
        <v>0</v>
      </c>
      <c r="O20" s="50">
        <v>0</v>
      </c>
      <c r="P20" s="50">
        <v>0</v>
      </c>
      <c r="Q20" s="56">
        <f>L20+M20</f>
        <v>28</v>
      </c>
      <c r="R20" s="50">
        <v>3</v>
      </c>
      <c r="S20" s="56">
        <f>Q20-R20</f>
        <v>25</v>
      </c>
      <c r="T20" s="41" t="s">
        <v>692</v>
      </c>
    </row>
    <row r="21" spans="1:20" ht="18" customHeight="1">
      <c r="A21" s="79">
        <f>K21</f>
        <v>-5</v>
      </c>
      <c r="B21" s="48">
        <v>12</v>
      </c>
      <c r="C21" s="24" t="s">
        <v>67</v>
      </c>
      <c r="D21" s="25" t="s">
        <v>68</v>
      </c>
      <c r="E21" s="28" t="s">
        <v>69</v>
      </c>
      <c r="F21" s="45">
        <v>24</v>
      </c>
      <c r="G21" s="49">
        <v>4</v>
      </c>
      <c r="H21" s="47">
        <v>5</v>
      </c>
      <c r="I21" s="47">
        <v>5</v>
      </c>
      <c r="J21" s="47">
        <v>12</v>
      </c>
      <c r="K21" s="57">
        <f>SUM(S21-F21)</f>
        <v>-5</v>
      </c>
      <c r="L21" s="56">
        <v>19</v>
      </c>
      <c r="M21" s="51">
        <v>0</v>
      </c>
      <c r="N21" s="50">
        <v>0</v>
      </c>
      <c r="O21" s="50">
        <v>0</v>
      </c>
      <c r="P21" s="50">
        <v>0</v>
      </c>
      <c r="Q21" s="56">
        <f>L21+M21</f>
        <v>19</v>
      </c>
      <c r="R21" s="50">
        <v>0</v>
      </c>
      <c r="S21" s="56">
        <f>Q21-R21</f>
        <v>19</v>
      </c>
      <c r="T21" s="41"/>
    </row>
    <row r="22" spans="1:20" ht="18" customHeight="1">
      <c r="A22" s="79">
        <f>K22</f>
        <v>3</v>
      </c>
      <c r="B22" s="58">
        <v>13</v>
      </c>
      <c r="C22" s="24" t="s">
        <v>70</v>
      </c>
      <c r="D22" s="25" t="s">
        <v>71</v>
      </c>
      <c r="E22" s="25" t="s">
        <v>72</v>
      </c>
      <c r="F22" s="45">
        <v>13</v>
      </c>
      <c r="G22" s="50">
        <v>4</v>
      </c>
      <c r="H22" s="47">
        <v>6</v>
      </c>
      <c r="I22" s="47">
        <v>8</v>
      </c>
      <c r="J22" s="47">
        <v>1</v>
      </c>
      <c r="K22" s="57">
        <f>SUM(S22-F22)</f>
        <v>3</v>
      </c>
      <c r="L22" s="56">
        <v>16</v>
      </c>
      <c r="M22" s="51">
        <v>0</v>
      </c>
      <c r="N22" s="50">
        <v>0</v>
      </c>
      <c r="O22" s="50">
        <v>0</v>
      </c>
      <c r="P22" s="50">
        <v>0</v>
      </c>
      <c r="Q22" s="56">
        <f>L22+M22</f>
        <v>16</v>
      </c>
      <c r="R22" s="50">
        <v>0</v>
      </c>
      <c r="S22" s="56">
        <f>Q22-R22</f>
        <v>16</v>
      </c>
      <c r="T22" s="41"/>
    </row>
    <row r="23" spans="1:20" ht="18" customHeight="1">
      <c r="A23" s="79">
        <f>K23</f>
        <v>-1</v>
      </c>
      <c r="B23" s="48">
        <v>74</v>
      </c>
      <c r="C23" s="24" t="s">
        <v>258</v>
      </c>
      <c r="D23" s="25" t="s">
        <v>259</v>
      </c>
      <c r="E23" s="25" t="s">
        <v>260</v>
      </c>
      <c r="F23" s="45">
        <v>17</v>
      </c>
      <c r="G23" s="50">
        <v>4</v>
      </c>
      <c r="H23" s="47">
        <v>6</v>
      </c>
      <c r="I23" s="47">
        <v>7</v>
      </c>
      <c r="J23" s="47">
        <v>5</v>
      </c>
      <c r="K23" s="57">
        <f>SUM(S23-F23)</f>
        <v>-1</v>
      </c>
      <c r="L23" s="56">
        <v>16</v>
      </c>
      <c r="M23" s="51">
        <v>0</v>
      </c>
      <c r="N23" s="50">
        <v>0</v>
      </c>
      <c r="O23" s="50">
        <v>0</v>
      </c>
      <c r="P23" s="50">
        <v>0</v>
      </c>
      <c r="Q23" s="56">
        <f>L23+M23</f>
        <v>16</v>
      </c>
      <c r="R23" s="50">
        <v>0</v>
      </c>
      <c r="S23" s="56">
        <f>Q23-R23</f>
        <v>16</v>
      </c>
      <c r="T23" s="41"/>
    </row>
    <row r="24" spans="1:20" ht="18" customHeight="1">
      <c r="A24" s="79">
        <f>K24</f>
        <v>-10</v>
      </c>
      <c r="B24" s="58">
        <v>83</v>
      </c>
      <c r="C24" s="24" t="s">
        <v>284</v>
      </c>
      <c r="D24" s="25" t="s">
        <v>285</v>
      </c>
      <c r="E24" s="25" t="s">
        <v>286</v>
      </c>
      <c r="F24" s="45">
        <v>26</v>
      </c>
      <c r="G24" s="50">
        <v>4</v>
      </c>
      <c r="H24" s="47">
        <v>0</v>
      </c>
      <c r="I24" s="47">
        <v>0</v>
      </c>
      <c r="J24" s="47">
        <v>0</v>
      </c>
      <c r="K24" s="57">
        <f>SUM(S24-F24)</f>
        <v>-10</v>
      </c>
      <c r="L24" s="56">
        <v>16</v>
      </c>
      <c r="M24" s="51">
        <v>0</v>
      </c>
      <c r="N24" s="50">
        <v>0</v>
      </c>
      <c r="O24" s="50">
        <v>0</v>
      </c>
      <c r="P24" s="50">
        <v>0</v>
      </c>
      <c r="Q24" s="56">
        <f>L24+M24</f>
        <v>16</v>
      </c>
      <c r="R24" s="50">
        <v>0</v>
      </c>
      <c r="S24" s="56">
        <f>Q24-R24</f>
        <v>16</v>
      </c>
      <c r="T24" s="43"/>
    </row>
    <row r="25" spans="1:20" ht="18" customHeight="1">
      <c r="A25" s="79">
        <f>K25</f>
        <v>-35</v>
      </c>
      <c r="B25" s="48">
        <v>84</v>
      </c>
      <c r="C25" s="24" t="s">
        <v>287</v>
      </c>
      <c r="D25" s="25" t="s">
        <v>288</v>
      </c>
      <c r="E25" s="25" t="s">
        <v>289</v>
      </c>
      <c r="F25" s="45">
        <v>50</v>
      </c>
      <c r="G25" s="50">
        <v>4</v>
      </c>
      <c r="H25" s="47">
        <v>0</v>
      </c>
      <c r="I25" s="47">
        <v>0</v>
      </c>
      <c r="J25" s="47">
        <v>0</v>
      </c>
      <c r="K25" s="57">
        <f>SUM(S25-F25)</f>
        <v>-35</v>
      </c>
      <c r="L25" s="56">
        <v>15</v>
      </c>
      <c r="M25" s="51">
        <v>0</v>
      </c>
      <c r="N25" s="50">
        <v>0</v>
      </c>
      <c r="O25" s="50">
        <v>0</v>
      </c>
      <c r="P25" s="50">
        <v>0</v>
      </c>
      <c r="Q25" s="56">
        <f>L25+M25</f>
        <v>15</v>
      </c>
      <c r="R25" s="50">
        <v>0</v>
      </c>
      <c r="S25" s="56">
        <f>Q25-R25</f>
        <v>15</v>
      </c>
      <c r="T25" s="41"/>
    </row>
    <row r="26" spans="1:20" ht="18" customHeight="1">
      <c r="A26" s="79">
        <f>K26</f>
        <v>-9</v>
      </c>
      <c r="B26" s="58">
        <v>121</v>
      </c>
      <c r="C26" s="24" t="s">
        <v>400</v>
      </c>
      <c r="D26" s="25" t="s">
        <v>401</v>
      </c>
      <c r="E26" s="28" t="s">
        <v>402</v>
      </c>
      <c r="F26" s="45">
        <v>24</v>
      </c>
      <c r="G26" s="50">
        <v>1</v>
      </c>
      <c r="H26" s="47">
        <v>0</v>
      </c>
      <c r="I26" s="47">
        <v>0</v>
      </c>
      <c r="J26" s="47">
        <v>0</v>
      </c>
      <c r="K26" s="57">
        <f>SUM(S26-F26)</f>
        <v>-9</v>
      </c>
      <c r="L26" s="56">
        <v>15</v>
      </c>
      <c r="M26" s="51">
        <v>0</v>
      </c>
      <c r="N26" s="50">
        <v>0</v>
      </c>
      <c r="O26" s="50">
        <v>0</v>
      </c>
      <c r="P26" s="50">
        <v>0</v>
      </c>
      <c r="Q26" s="56">
        <f>L26+M26</f>
        <v>15</v>
      </c>
      <c r="R26" s="50">
        <v>0</v>
      </c>
      <c r="S26" s="56">
        <f>Q26-R26</f>
        <v>15</v>
      </c>
      <c r="T26" s="41"/>
    </row>
    <row r="27" spans="1:20" ht="18" customHeight="1">
      <c r="A27" s="79">
        <f>K27</f>
        <v>1</v>
      </c>
      <c r="B27" s="48">
        <v>212</v>
      </c>
      <c r="C27" s="37" t="s">
        <v>667</v>
      </c>
      <c r="D27" s="35" t="s">
        <v>668</v>
      </c>
      <c r="E27" s="40" t="s">
        <v>669</v>
      </c>
      <c r="F27" s="54">
        <v>14</v>
      </c>
      <c r="G27" s="49">
        <v>4</v>
      </c>
      <c r="H27" s="47">
        <v>6</v>
      </c>
      <c r="I27" s="47">
        <v>8</v>
      </c>
      <c r="J27" s="47">
        <v>0</v>
      </c>
      <c r="K27" s="57">
        <f>SUM(S27-F27)</f>
        <v>1</v>
      </c>
      <c r="L27" s="56">
        <v>15</v>
      </c>
      <c r="M27" s="51">
        <v>0</v>
      </c>
      <c r="N27" s="50">
        <v>0</v>
      </c>
      <c r="O27" s="50">
        <v>0</v>
      </c>
      <c r="P27" s="50">
        <v>0</v>
      </c>
      <c r="Q27" s="56">
        <f>L27+M27</f>
        <v>15</v>
      </c>
      <c r="R27" s="50">
        <v>0</v>
      </c>
      <c r="S27" s="56">
        <f>Q27-R27</f>
        <v>15</v>
      </c>
      <c r="T27" s="41" t="s">
        <v>670</v>
      </c>
    </row>
    <row r="28" spans="1:20" ht="18" customHeight="1">
      <c r="A28" s="79">
        <f>K28</f>
        <v>8</v>
      </c>
      <c r="B28" s="48">
        <v>18</v>
      </c>
      <c r="C28" s="24" t="s">
        <v>87</v>
      </c>
      <c r="D28" s="25" t="s">
        <v>88</v>
      </c>
      <c r="E28" s="25" t="s">
        <v>89</v>
      </c>
      <c r="F28" s="45">
        <v>6</v>
      </c>
      <c r="G28" s="50">
        <v>2</v>
      </c>
      <c r="H28" s="47">
        <v>3</v>
      </c>
      <c r="I28" s="47">
        <v>3</v>
      </c>
      <c r="J28" s="47">
        <v>8</v>
      </c>
      <c r="K28" s="57">
        <f>SUM(S28-F28)</f>
        <v>8</v>
      </c>
      <c r="L28" s="56">
        <v>14</v>
      </c>
      <c r="M28" s="51">
        <v>0</v>
      </c>
      <c r="N28" s="50">
        <v>0</v>
      </c>
      <c r="O28" s="50">
        <v>0</v>
      </c>
      <c r="P28" s="50">
        <v>0</v>
      </c>
      <c r="Q28" s="56">
        <f>L28+M28</f>
        <v>14</v>
      </c>
      <c r="R28" s="50">
        <v>0</v>
      </c>
      <c r="S28" s="56">
        <f>Q28-R28</f>
        <v>14</v>
      </c>
      <c r="T28" s="41"/>
    </row>
    <row r="29" spans="1:20" ht="18" customHeight="1">
      <c r="A29" s="79">
        <f>K29</f>
        <v>-2</v>
      </c>
      <c r="B29" s="48">
        <v>60</v>
      </c>
      <c r="C29" s="24" t="s">
        <v>214</v>
      </c>
      <c r="D29" s="25" t="s">
        <v>215</v>
      </c>
      <c r="E29" s="25" t="s">
        <v>216</v>
      </c>
      <c r="F29" s="45">
        <v>16</v>
      </c>
      <c r="G29" s="50">
        <v>2</v>
      </c>
      <c r="H29" s="47">
        <v>1</v>
      </c>
      <c r="I29" s="47">
        <v>11</v>
      </c>
      <c r="J29" s="47">
        <v>3</v>
      </c>
      <c r="K29" s="57">
        <f>SUM(S29-F29)</f>
        <v>-2</v>
      </c>
      <c r="L29" s="56">
        <v>14</v>
      </c>
      <c r="M29" s="51">
        <v>0</v>
      </c>
      <c r="N29" s="50">
        <v>0</v>
      </c>
      <c r="O29" s="50">
        <v>0</v>
      </c>
      <c r="P29" s="50">
        <v>0</v>
      </c>
      <c r="Q29" s="56">
        <f>L29+M29</f>
        <v>14</v>
      </c>
      <c r="R29" s="50">
        <v>0</v>
      </c>
      <c r="S29" s="56">
        <f>Q29-R29</f>
        <v>14</v>
      </c>
      <c r="T29" s="41"/>
    </row>
    <row r="30" spans="1:20" ht="18" customHeight="1">
      <c r="A30" s="79">
        <f>K30</f>
        <v>5</v>
      </c>
      <c r="B30" s="58">
        <v>119</v>
      </c>
      <c r="C30" s="24" t="s">
        <v>394</v>
      </c>
      <c r="D30" s="25" t="s">
        <v>395</v>
      </c>
      <c r="E30" s="28" t="s">
        <v>396</v>
      </c>
      <c r="F30" s="45">
        <v>9</v>
      </c>
      <c r="G30" s="49">
        <v>4</v>
      </c>
      <c r="H30" s="47">
        <v>0</v>
      </c>
      <c r="I30" s="47">
        <v>0</v>
      </c>
      <c r="J30" s="47">
        <v>0</v>
      </c>
      <c r="K30" s="57">
        <f>SUM(S30-F30)</f>
        <v>5</v>
      </c>
      <c r="L30" s="56">
        <v>14</v>
      </c>
      <c r="M30" s="51">
        <v>0</v>
      </c>
      <c r="N30" s="50">
        <v>0</v>
      </c>
      <c r="O30" s="50">
        <v>0</v>
      </c>
      <c r="P30" s="50">
        <v>0</v>
      </c>
      <c r="Q30" s="56">
        <f>L30+M30</f>
        <v>14</v>
      </c>
      <c r="R30" s="50">
        <v>0</v>
      </c>
      <c r="S30" s="56">
        <f>Q30-R30</f>
        <v>14</v>
      </c>
      <c r="T30" s="41"/>
    </row>
    <row r="31" spans="1:20" ht="18" customHeight="1">
      <c r="A31" s="79">
        <f>K31</f>
        <v>-1</v>
      </c>
      <c r="B31" s="48">
        <v>204</v>
      </c>
      <c r="C31" s="37" t="s">
        <v>642</v>
      </c>
      <c r="D31" s="35" t="s">
        <v>643</v>
      </c>
      <c r="E31" s="40" t="s">
        <v>644</v>
      </c>
      <c r="F31" s="54">
        <v>15</v>
      </c>
      <c r="G31" s="49">
        <v>4</v>
      </c>
      <c r="H31" s="50">
        <v>0</v>
      </c>
      <c r="I31" s="50">
        <v>0</v>
      </c>
      <c r="J31" s="50">
        <v>0</v>
      </c>
      <c r="K31" s="57">
        <f>SUM(S31-F31)</f>
        <v>-1</v>
      </c>
      <c r="L31" s="56">
        <v>14</v>
      </c>
      <c r="M31" s="51">
        <v>0</v>
      </c>
      <c r="N31" s="50">
        <v>0</v>
      </c>
      <c r="O31" s="50">
        <v>0</v>
      </c>
      <c r="P31" s="50">
        <v>0</v>
      </c>
      <c r="Q31" s="56">
        <f>L31+M31</f>
        <v>14</v>
      </c>
      <c r="R31" s="50">
        <v>0</v>
      </c>
      <c r="S31" s="56">
        <f>Q31-R31</f>
        <v>14</v>
      </c>
      <c r="T31" s="41" t="s">
        <v>645</v>
      </c>
    </row>
    <row r="32" spans="1:20" ht="18" customHeight="1">
      <c r="A32" s="79">
        <f>K32</f>
        <v>9</v>
      </c>
      <c r="B32" s="58">
        <v>5</v>
      </c>
      <c r="C32" s="26" t="s">
        <v>45</v>
      </c>
      <c r="D32" s="27" t="s">
        <v>46</v>
      </c>
      <c r="E32" s="29" t="s">
        <v>47</v>
      </c>
      <c r="F32" s="48">
        <v>4</v>
      </c>
      <c r="G32" s="50">
        <v>4</v>
      </c>
      <c r="H32" s="47">
        <v>4</v>
      </c>
      <c r="I32" s="47">
        <v>7</v>
      </c>
      <c r="J32" s="47">
        <v>2</v>
      </c>
      <c r="K32" s="57">
        <f>SUM(S32-F32)</f>
        <v>9</v>
      </c>
      <c r="L32" s="56">
        <v>13</v>
      </c>
      <c r="M32" s="51">
        <v>0</v>
      </c>
      <c r="N32" s="50">
        <v>0</v>
      </c>
      <c r="O32" s="50">
        <v>0</v>
      </c>
      <c r="P32" s="50">
        <v>0</v>
      </c>
      <c r="Q32" s="56">
        <f>L32+M32</f>
        <v>13</v>
      </c>
      <c r="R32" s="50">
        <v>0</v>
      </c>
      <c r="S32" s="56">
        <f>Q32-R32</f>
        <v>13</v>
      </c>
      <c r="T32" s="41"/>
    </row>
    <row r="33" spans="1:20" ht="18" customHeight="1">
      <c r="A33" s="79">
        <f>K33</f>
        <v>6</v>
      </c>
      <c r="B33" s="48">
        <v>32</v>
      </c>
      <c r="C33" s="24" t="s">
        <v>130</v>
      </c>
      <c r="D33" s="25" t="s">
        <v>131</v>
      </c>
      <c r="E33" s="28" t="s">
        <v>132</v>
      </c>
      <c r="F33" s="45">
        <v>7</v>
      </c>
      <c r="G33" s="50">
        <v>4</v>
      </c>
      <c r="H33" s="47">
        <v>5</v>
      </c>
      <c r="I33" s="47">
        <v>7</v>
      </c>
      <c r="J33" s="47">
        <v>0</v>
      </c>
      <c r="K33" s="57">
        <f>SUM(S33-F33)</f>
        <v>6</v>
      </c>
      <c r="L33" s="56">
        <v>13</v>
      </c>
      <c r="M33" s="51">
        <v>0</v>
      </c>
      <c r="N33" s="50">
        <v>0</v>
      </c>
      <c r="O33" s="50">
        <v>0</v>
      </c>
      <c r="P33" s="50">
        <v>0</v>
      </c>
      <c r="Q33" s="56">
        <f>L33+M33</f>
        <v>13</v>
      </c>
      <c r="R33" s="50">
        <v>0</v>
      </c>
      <c r="S33" s="56">
        <f>Q33-R33</f>
        <v>13</v>
      </c>
      <c r="T33" s="41"/>
    </row>
    <row r="34" spans="1:20" ht="18" customHeight="1">
      <c r="A34" s="79">
        <f>K34</f>
        <v>3</v>
      </c>
      <c r="B34" s="48">
        <v>80</v>
      </c>
      <c r="C34" s="24" t="s">
        <v>275</v>
      </c>
      <c r="D34" s="25" t="s">
        <v>276</v>
      </c>
      <c r="E34" s="28" t="s">
        <v>277</v>
      </c>
      <c r="F34" s="45">
        <v>10</v>
      </c>
      <c r="G34" s="50">
        <v>4</v>
      </c>
      <c r="H34" s="47">
        <v>5</v>
      </c>
      <c r="I34" s="47">
        <v>5</v>
      </c>
      <c r="J34" s="47">
        <v>0</v>
      </c>
      <c r="K34" s="57">
        <f>SUM(S34-F34)</f>
        <v>3</v>
      </c>
      <c r="L34" s="56">
        <v>13</v>
      </c>
      <c r="M34" s="51">
        <v>0</v>
      </c>
      <c r="N34" s="50">
        <v>0</v>
      </c>
      <c r="O34" s="50">
        <v>0</v>
      </c>
      <c r="P34" s="50">
        <v>0</v>
      </c>
      <c r="Q34" s="56">
        <f>L34+M34</f>
        <v>13</v>
      </c>
      <c r="R34" s="50">
        <v>0</v>
      </c>
      <c r="S34" s="56">
        <f>Q34-R34</f>
        <v>13</v>
      </c>
      <c r="T34" s="41"/>
    </row>
    <row r="35" spans="1:20" ht="18" customHeight="1">
      <c r="A35" s="79">
        <f>K35</f>
        <v>3</v>
      </c>
      <c r="B35" s="58">
        <v>87</v>
      </c>
      <c r="C35" s="24" t="s">
        <v>297</v>
      </c>
      <c r="D35" s="25" t="s">
        <v>298</v>
      </c>
      <c r="E35" s="25" t="s">
        <v>299</v>
      </c>
      <c r="F35" s="45">
        <v>10</v>
      </c>
      <c r="G35" s="49">
        <v>4</v>
      </c>
      <c r="H35" s="47">
        <v>0</v>
      </c>
      <c r="I35" s="47">
        <v>0</v>
      </c>
      <c r="J35" s="47">
        <v>0</v>
      </c>
      <c r="K35" s="57">
        <f>SUM(S35-F35)</f>
        <v>3</v>
      </c>
      <c r="L35" s="56">
        <v>13</v>
      </c>
      <c r="M35" s="51">
        <v>0</v>
      </c>
      <c r="N35" s="50">
        <v>0</v>
      </c>
      <c r="O35" s="50">
        <v>0</v>
      </c>
      <c r="P35" s="50">
        <v>0</v>
      </c>
      <c r="Q35" s="56">
        <f>L35+M35</f>
        <v>13</v>
      </c>
      <c r="R35" s="50">
        <v>0</v>
      </c>
      <c r="S35" s="56">
        <f>Q35-R35</f>
        <v>13</v>
      </c>
      <c r="T35" s="41"/>
    </row>
    <row r="36" spans="1:20" ht="18" customHeight="1">
      <c r="A36" s="79">
        <f>K36</f>
        <v>-17</v>
      </c>
      <c r="B36" s="48">
        <v>202</v>
      </c>
      <c r="C36" s="37" t="s">
        <v>637</v>
      </c>
      <c r="D36" s="35" t="s">
        <v>638</v>
      </c>
      <c r="E36" s="40" t="s">
        <v>639</v>
      </c>
      <c r="F36" s="54">
        <v>30</v>
      </c>
      <c r="G36" s="49">
        <v>2</v>
      </c>
      <c r="H36" s="50">
        <v>0</v>
      </c>
      <c r="I36" s="47">
        <v>0</v>
      </c>
      <c r="J36" s="47">
        <v>0</v>
      </c>
      <c r="K36" s="57">
        <f>SUM(S36-F36)</f>
        <v>-17</v>
      </c>
      <c r="L36" s="56">
        <v>13</v>
      </c>
      <c r="M36" s="51">
        <v>0</v>
      </c>
      <c r="N36" s="50">
        <v>0</v>
      </c>
      <c r="O36" s="50">
        <v>0</v>
      </c>
      <c r="P36" s="50">
        <v>0</v>
      </c>
      <c r="Q36" s="56">
        <f>L36+M36</f>
        <v>13</v>
      </c>
      <c r="R36" s="50">
        <v>0</v>
      </c>
      <c r="S36" s="56">
        <f>Q36-R36</f>
        <v>13</v>
      </c>
      <c r="T36" s="41"/>
    </row>
    <row r="37" spans="1:20" ht="18" customHeight="1">
      <c r="A37" s="79">
        <f>K37</f>
        <v>6</v>
      </c>
      <c r="B37" s="48">
        <v>14</v>
      </c>
      <c r="C37" s="24" t="s">
        <v>73</v>
      </c>
      <c r="D37" s="25" t="s">
        <v>74</v>
      </c>
      <c r="E37" s="25" t="s">
        <v>75</v>
      </c>
      <c r="F37" s="45">
        <v>6</v>
      </c>
      <c r="G37" s="50">
        <v>3</v>
      </c>
      <c r="H37" s="47">
        <v>4</v>
      </c>
      <c r="I37" s="47">
        <v>5</v>
      </c>
      <c r="J37" s="47">
        <v>0</v>
      </c>
      <c r="K37" s="57">
        <f>SUM(S37-F37)</f>
        <v>6</v>
      </c>
      <c r="L37" s="56">
        <v>12</v>
      </c>
      <c r="M37" s="51">
        <v>0</v>
      </c>
      <c r="N37" s="50">
        <v>0</v>
      </c>
      <c r="O37" s="50">
        <v>0</v>
      </c>
      <c r="P37" s="50">
        <v>0</v>
      </c>
      <c r="Q37" s="56">
        <f>L37+M37</f>
        <v>12</v>
      </c>
      <c r="R37" s="50">
        <v>0</v>
      </c>
      <c r="S37" s="56">
        <f>Q37-R37</f>
        <v>12</v>
      </c>
      <c r="T37" s="41"/>
    </row>
    <row r="38" spans="1:20" ht="18" customHeight="1">
      <c r="A38" s="79">
        <f>K38</f>
        <v>0</v>
      </c>
      <c r="B38" s="58">
        <v>63</v>
      </c>
      <c r="C38" s="24" t="s">
        <v>224</v>
      </c>
      <c r="D38" s="25" t="s">
        <v>225</v>
      </c>
      <c r="E38" s="25" t="s">
        <v>226</v>
      </c>
      <c r="F38" s="45">
        <v>12</v>
      </c>
      <c r="G38" s="50">
        <v>4</v>
      </c>
      <c r="H38" s="47">
        <v>4</v>
      </c>
      <c r="I38" s="47">
        <v>8</v>
      </c>
      <c r="J38" s="47">
        <v>0</v>
      </c>
      <c r="K38" s="57">
        <f>SUM(S38-F38)</f>
        <v>0</v>
      </c>
      <c r="L38" s="56">
        <v>12</v>
      </c>
      <c r="M38" s="51">
        <v>0</v>
      </c>
      <c r="N38" s="50">
        <v>0</v>
      </c>
      <c r="O38" s="50">
        <v>0</v>
      </c>
      <c r="P38" s="50">
        <v>0</v>
      </c>
      <c r="Q38" s="56">
        <f>L38+M38</f>
        <v>12</v>
      </c>
      <c r="R38" s="50">
        <v>0</v>
      </c>
      <c r="S38" s="56">
        <f>Q38-R38</f>
        <v>12</v>
      </c>
      <c r="T38" s="41"/>
    </row>
    <row r="39" spans="1:20" ht="18" customHeight="1">
      <c r="A39" s="79">
        <f>K39</f>
        <v>-6</v>
      </c>
      <c r="B39" s="48">
        <v>102</v>
      </c>
      <c r="C39" s="24" t="s">
        <v>341</v>
      </c>
      <c r="D39" s="25" t="s">
        <v>342</v>
      </c>
      <c r="E39" s="28" t="s">
        <v>343</v>
      </c>
      <c r="F39" s="45">
        <v>18</v>
      </c>
      <c r="G39" s="50">
        <v>1</v>
      </c>
      <c r="H39" s="47">
        <v>6</v>
      </c>
      <c r="I39" s="47">
        <v>6</v>
      </c>
      <c r="J39" s="47">
        <v>8</v>
      </c>
      <c r="K39" s="57">
        <f>SUM(S39-F39)</f>
        <v>-6</v>
      </c>
      <c r="L39" s="56">
        <v>12</v>
      </c>
      <c r="M39" s="51">
        <v>0</v>
      </c>
      <c r="N39" s="50">
        <v>0</v>
      </c>
      <c r="O39" s="50">
        <v>0</v>
      </c>
      <c r="P39" s="50">
        <v>0</v>
      </c>
      <c r="Q39" s="56">
        <f>L39+M39</f>
        <v>12</v>
      </c>
      <c r="R39" s="50">
        <v>0</v>
      </c>
      <c r="S39" s="56">
        <f>Q39-R39</f>
        <v>12</v>
      </c>
      <c r="T39" s="43"/>
    </row>
    <row r="40" spans="1:20" ht="18" customHeight="1">
      <c r="A40" s="79">
        <f>K40</f>
        <v>-4</v>
      </c>
      <c r="B40" s="48">
        <v>118</v>
      </c>
      <c r="C40" s="24" t="s">
        <v>391</v>
      </c>
      <c r="D40" s="25" t="s">
        <v>392</v>
      </c>
      <c r="E40" s="25" t="s">
        <v>393</v>
      </c>
      <c r="F40" s="45">
        <v>16</v>
      </c>
      <c r="G40" s="50">
        <v>1</v>
      </c>
      <c r="H40" s="47">
        <v>1</v>
      </c>
      <c r="I40" s="47">
        <v>1</v>
      </c>
      <c r="J40" s="47">
        <v>8</v>
      </c>
      <c r="K40" s="57">
        <f>SUM(S40-F40)</f>
        <v>-4</v>
      </c>
      <c r="L40" s="56">
        <v>12</v>
      </c>
      <c r="M40" s="51">
        <v>0</v>
      </c>
      <c r="N40" s="50">
        <v>0</v>
      </c>
      <c r="O40" s="50">
        <v>0</v>
      </c>
      <c r="P40" s="50">
        <v>0</v>
      </c>
      <c r="Q40" s="56">
        <f>L40+M40</f>
        <v>12</v>
      </c>
      <c r="R40" s="50">
        <v>0</v>
      </c>
      <c r="S40" s="56">
        <f>Q40-R40</f>
        <v>12</v>
      </c>
      <c r="T40" s="41"/>
    </row>
    <row r="41" spans="1:20" ht="18" customHeight="1">
      <c r="A41" s="79">
        <f>K41</f>
        <v>-2</v>
      </c>
      <c r="B41" s="58">
        <v>143</v>
      </c>
      <c r="C41" s="24" t="s">
        <v>465</v>
      </c>
      <c r="D41" s="25" t="s">
        <v>466</v>
      </c>
      <c r="E41" s="25" t="s">
        <v>467</v>
      </c>
      <c r="F41" s="45">
        <v>14</v>
      </c>
      <c r="G41" s="49">
        <v>2</v>
      </c>
      <c r="H41" s="52">
        <v>3</v>
      </c>
      <c r="I41" s="52">
        <v>5</v>
      </c>
      <c r="J41" s="52">
        <v>4</v>
      </c>
      <c r="K41" s="57">
        <f>SUM(S41-F41)</f>
        <v>-2</v>
      </c>
      <c r="L41" s="56">
        <v>12</v>
      </c>
      <c r="M41" s="51">
        <v>0</v>
      </c>
      <c r="N41" s="50">
        <v>0</v>
      </c>
      <c r="O41" s="50">
        <v>0</v>
      </c>
      <c r="P41" s="50">
        <v>0</v>
      </c>
      <c r="Q41" s="56">
        <f>L41+M41</f>
        <v>12</v>
      </c>
      <c r="R41" s="50">
        <v>0</v>
      </c>
      <c r="S41" s="56">
        <f>Q41-R41</f>
        <v>12</v>
      </c>
      <c r="T41" s="41"/>
    </row>
    <row r="42" spans="1:20" ht="18" customHeight="1">
      <c r="A42" s="79">
        <f>K42</f>
        <v>6</v>
      </c>
      <c r="B42" s="48">
        <v>144</v>
      </c>
      <c r="C42" s="24" t="s">
        <v>468</v>
      </c>
      <c r="D42" s="25" t="s">
        <v>469</v>
      </c>
      <c r="E42" s="34" t="s">
        <v>470</v>
      </c>
      <c r="F42" s="45">
        <v>6</v>
      </c>
      <c r="G42" s="49">
        <v>3</v>
      </c>
      <c r="H42" s="52">
        <v>4</v>
      </c>
      <c r="I42" s="52">
        <v>7</v>
      </c>
      <c r="J42" s="52">
        <v>6</v>
      </c>
      <c r="K42" s="57">
        <f>SUM(S42-F42)</f>
        <v>6</v>
      </c>
      <c r="L42" s="56">
        <v>7</v>
      </c>
      <c r="M42" s="51">
        <v>5</v>
      </c>
      <c r="N42" s="50">
        <v>0</v>
      </c>
      <c r="O42" s="50">
        <v>0</v>
      </c>
      <c r="P42" s="50">
        <v>0</v>
      </c>
      <c r="Q42" s="56">
        <f>L42+M42</f>
        <v>12</v>
      </c>
      <c r="R42" s="50">
        <v>0</v>
      </c>
      <c r="S42" s="56">
        <f>Q42-R42</f>
        <v>12</v>
      </c>
      <c r="T42" s="41" t="s">
        <v>687</v>
      </c>
    </row>
    <row r="43" spans="1:20" ht="18" customHeight="1">
      <c r="A43" s="79">
        <f>K43</f>
        <v>1</v>
      </c>
      <c r="B43" s="58">
        <v>157</v>
      </c>
      <c r="C43" s="24" t="s">
        <v>506</v>
      </c>
      <c r="D43" s="71" t="s">
        <v>507</v>
      </c>
      <c r="E43" s="25" t="s">
        <v>508</v>
      </c>
      <c r="F43" s="45">
        <v>11</v>
      </c>
      <c r="G43" s="50">
        <v>2</v>
      </c>
      <c r="H43" s="47">
        <v>7</v>
      </c>
      <c r="I43" s="47">
        <v>2</v>
      </c>
      <c r="J43" s="47">
        <v>2</v>
      </c>
      <c r="K43" s="57">
        <f>SUM(S43-F43)</f>
        <v>1</v>
      </c>
      <c r="L43" s="56">
        <v>12</v>
      </c>
      <c r="M43" s="51">
        <v>0</v>
      </c>
      <c r="N43" s="50">
        <v>0</v>
      </c>
      <c r="O43" s="50">
        <v>0</v>
      </c>
      <c r="P43" s="50">
        <v>0</v>
      </c>
      <c r="Q43" s="56">
        <f>L43+M43</f>
        <v>12</v>
      </c>
      <c r="R43" s="50">
        <v>0</v>
      </c>
      <c r="S43" s="56">
        <f>Q43-R43</f>
        <v>12</v>
      </c>
      <c r="T43" s="41"/>
    </row>
    <row r="44" spans="1:20" ht="18" customHeight="1">
      <c r="A44" s="79">
        <f>K44</f>
        <v>1</v>
      </c>
      <c r="B44" s="48">
        <v>140</v>
      </c>
      <c r="C44" s="24" t="s">
        <v>456</v>
      </c>
      <c r="D44" s="25" t="s">
        <v>457</v>
      </c>
      <c r="E44" s="28" t="s">
        <v>458</v>
      </c>
      <c r="F44" s="45">
        <v>10</v>
      </c>
      <c r="G44" s="49">
        <v>2</v>
      </c>
      <c r="H44" s="52">
        <v>0</v>
      </c>
      <c r="I44" s="47">
        <v>0</v>
      </c>
      <c r="J44" s="47">
        <v>0</v>
      </c>
      <c r="K44" s="57">
        <f>SUM(S44-F44)</f>
        <v>1</v>
      </c>
      <c r="L44" s="56">
        <v>11</v>
      </c>
      <c r="M44" s="51">
        <v>0</v>
      </c>
      <c r="N44" s="50">
        <v>0</v>
      </c>
      <c r="O44" s="50">
        <v>0</v>
      </c>
      <c r="P44" s="50">
        <v>0</v>
      </c>
      <c r="Q44" s="56">
        <f>L44+M44</f>
        <v>11</v>
      </c>
      <c r="R44" s="50">
        <v>0</v>
      </c>
      <c r="S44" s="56">
        <f>Q44-R44</f>
        <v>11</v>
      </c>
      <c r="T44" s="41"/>
    </row>
    <row r="45" spans="1:20" ht="18" customHeight="1">
      <c r="A45" s="79">
        <f>K45</f>
        <v>-6</v>
      </c>
      <c r="B45" s="58">
        <v>7</v>
      </c>
      <c r="C45" s="24" t="s">
        <v>51</v>
      </c>
      <c r="D45" s="25" t="s">
        <v>52</v>
      </c>
      <c r="E45" s="25" t="s">
        <v>53</v>
      </c>
      <c r="F45" s="45">
        <v>16</v>
      </c>
      <c r="G45" s="50">
        <v>4</v>
      </c>
      <c r="H45" s="47">
        <v>2</v>
      </c>
      <c r="I45" s="47">
        <v>8</v>
      </c>
      <c r="J45" s="47">
        <v>0</v>
      </c>
      <c r="K45" s="57">
        <f>SUM(S45-F45)</f>
        <v>-6</v>
      </c>
      <c r="L45" s="56">
        <v>10</v>
      </c>
      <c r="M45" s="51">
        <v>0</v>
      </c>
      <c r="N45" s="50">
        <v>0</v>
      </c>
      <c r="O45" s="50">
        <v>0</v>
      </c>
      <c r="P45" s="50">
        <v>0</v>
      </c>
      <c r="Q45" s="56">
        <f>L45+M45</f>
        <v>10</v>
      </c>
      <c r="R45" s="50">
        <v>0</v>
      </c>
      <c r="S45" s="56">
        <f>Q45-R45</f>
        <v>10</v>
      </c>
      <c r="T45" s="41" t="s">
        <v>54</v>
      </c>
    </row>
    <row r="46" spans="1:20" ht="18" customHeight="1">
      <c r="A46" s="79">
        <f>K46</f>
        <v>2</v>
      </c>
      <c r="B46" s="58">
        <v>23</v>
      </c>
      <c r="C46" s="24" t="s">
        <v>102</v>
      </c>
      <c r="D46" s="25" t="s">
        <v>103</v>
      </c>
      <c r="E46" s="25" t="s">
        <v>104</v>
      </c>
      <c r="F46" s="45">
        <v>8</v>
      </c>
      <c r="G46" s="50">
        <v>4</v>
      </c>
      <c r="H46" s="47">
        <v>0</v>
      </c>
      <c r="I46" s="47">
        <v>0</v>
      </c>
      <c r="J46" s="47">
        <v>0</v>
      </c>
      <c r="K46" s="57">
        <f>SUM(S46-F46)</f>
        <v>2</v>
      </c>
      <c r="L46" s="56">
        <v>10</v>
      </c>
      <c r="M46" s="51">
        <v>0</v>
      </c>
      <c r="N46" s="50">
        <v>0</v>
      </c>
      <c r="O46" s="50">
        <v>0</v>
      </c>
      <c r="P46" s="50">
        <v>0</v>
      </c>
      <c r="Q46" s="56">
        <f>L46+M46</f>
        <v>10</v>
      </c>
      <c r="R46" s="50">
        <v>0</v>
      </c>
      <c r="S46" s="56">
        <f>Q46-R46</f>
        <v>10</v>
      </c>
      <c r="T46" s="42"/>
    </row>
    <row r="47" spans="1:20" ht="18" customHeight="1">
      <c r="A47" s="79">
        <f>K47</f>
        <v>2</v>
      </c>
      <c r="B47" s="48">
        <v>64</v>
      </c>
      <c r="C47" s="24" t="s">
        <v>227</v>
      </c>
      <c r="D47" s="25" t="s">
        <v>228</v>
      </c>
      <c r="E47" s="25" t="s">
        <v>229</v>
      </c>
      <c r="F47" s="45">
        <v>8</v>
      </c>
      <c r="G47" s="50">
        <v>1</v>
      </c>
      <c r="H47" s="47">
        <v>7</v>
      </c>
      <c r="I47" s="47">
        <v>3</v>
      </c>
      <c r="J47" s="47">
        <v>0</v>
      </c>
      <c r="K47" s="57">
        <f>SUM(S47-F47)</f>
        <v>2</v>
      </c>
      <c r="L47" s="56">
        <v>10</v>
      </c>
      <c r="M47" s="51">
        <v>0</v>
      </c>
      <c r="N47" s="50">
        <v>0</v>
      </c>
      <c r="O47" s="50">
        <v>0</v>
      </c>
      <c r="P47" s="50">
        <v>0</v>
      </c>
      <c r="Q47" s="56">
        <f>L47+M47</f>
        <v>10</v>
      </c>
      <c r="R47" s="50">
        <v>0</v>
      </c>
      <c r="S47" s="56">
        <f>Q47-R47</f>
        <v>10</v>
      </c>
      <c r="T47" s="41"/>
    </row>
    <row r="48" spans="1:20" ht="18" customHeight="1">
      <c r="A48" s="79">
        <f>K48</f>
        <v>4</v>
      </c>
      <c r="B48" s="48">
        <v>78</v>
      </c>
      <c r="C48" s="24" t="s">
        <v>270</v>
      </c>
      <c r="D48" s="25" t="s">
        <v>271</v>
      </c>
      <c r="E48" s="25" t="s">
        <v>702</v>
      </c>
      <c r="F48" s="45">
        <v>6</v>
      </c>
      <c r="G48" s="50">
        <v>2</v>
      </c>
      <c r="H48" s="47">
        <v>3</v>
      </c>
      <c r="I48" s="47">
        <v>3</v>
      </c>
      <c r="J48" s="47">
        <v>4</v>
      </c>
      <c r="K48" s="57">
        <f>SUM(S48-F48)</f>
        <v>4</v>
      </c>
      <c r="L48" s="56">
        <v>10</v>
      </c>
      <c r="M48" s="51">
        <v>0</v>
      </c>
      <c r="N48" s="50">
        <v>0</v>
      </c>
      <c r="O48" s="50">
        <v>0</v>
      </c>
      <c r="P48" s="50">
        <v>0</v>
      </c>
      <c r="Q48" s="56">
        <f>L48+M48</f>
        <v>10</v>
      </c>
      <c r="R48" s="50">
        <v>0</v>
      </c>
      <c r="S48" s="56">
        <f>Q48-R48</f>
        <v>10</v>
      </c>
      <c r="T48" s="41"/>
    </row>
    <row r="49" spans="1:20" ht="18" customHeight="1">
      <c r="A49" s="79">
        <f>K49</f>
        <v>0</v>
      </c>
      <c r="B49" s="48">
        <v>86</v>
      </c>
      <c r="C49" s="26" t="s">
        <v>293</v>
      </c>
      <c r="D49" s="27" t="s">
        <v>294</v>
      </c>
      <c r="E49" s="31" t="s">
        <v>295</v>
      </c>
      <c r="F49" s="48">
        <v>10</v>
      </c>
      <c r="G49" s="50">
        <v>4</v>
      </c>
      <c r="H49" s="47">
        <v>0</v>
      </c>
      <c r="I49" s="47">
        <v>0</v>
      </c>
      <c r="J49" s="47">
        <v>0</v>
      </c>
      <c r="K49" s="57">
        <f>SUM(S49-F49)</f>
        <v>0</v>
      </c>
      <c r="L49" s="56">
        <v>10</v>
      </c>
      <c r="M49" s="51">
        <v>0</v>
      </c>
      <c r="N49" s="50">
        <v>0</v>
      </c>
      <c r="O49" s="50">
        <v>0</v>
      </c>
      <c r="P49" s="50">
        <v>0</v>
      </c>
      <c r="Q49" s="56">
        <f>L49+M49</f>
        <v>10</v>
      </c>
      <c r="R49" s="50">
        <v>0</v>
      </c>
      <c r="S49" s="56">
        <f>Q49-R49</f>
        <v>10</v>
      </c>
      <c r="T49" s="41" t="s">
        <v>296</v>
      </c>
    </row>
    <row r="50" spans="1:20" ht="18" customHeight="1">
      <c r="A50" s="79">
        <f>K50</f>
        <v>0</v>
      </c>
      <c r="B50" s="48">
        <v>88</v>
      </c>
      <c r="C50" s="24" t="s">
        <v>300</v>
      </c>
      <c r="D50" s="25" t="s">
        <v>301</v>
      </c>
      <c r="E50" s="28" t="s">
        <v>302</v>
      </c>
      <c r="F50" s="45">
        <v>10</v>
      </c>
      <c r="G50" s="50">
        <v>4</v>
      </c>
      <c r="H50" s="47">
        <v>0</v>
      </c>
      <c r="I50" s="47">
        <v>0</v>
      </c>
      <c r="J50" s="47">
        <v>0</v>
      </c>
      <c r="K50" s="57">
        <f>SUM(S50-F50)</f>
        <v>0</v>
      </c>
      <c r="L50" s="56">
        <v>10</v>
      </c>
      <c r="M50" s="51">
        <v>0</v>
      </c>
      <c r="N50" s="50">
        <v>0</v>
      </c>
      <c r="O50" s="50">
        <v>0</v>
      </c>
      <c r="P50" s="50">
        <v>0</v>
      </c>
      <c r="Q50" s="56">
        <f>L50+M50</f>
        <v>10</v>
      </c>
      <c r="R50" s="50">
        <v>0</v>
      </c>
      <c r="S50" s="56">
        <f>Q50-R50</f>
        <v>10</v>
      </c>
      <c r="T50" s="41"/>
    </row>
    <row r="51" spans="1:20" ht="18" customHeight="1">
      <c r="A51" s="79">
        <f>K51</f>
        <v>4</v>
      </c>
      <c r="B51" s="48">
        <v>92</v>
      </c>
      <c r="C51" s="24" t="s">
        <v>312</v>
      </c>
      <c r="D51" s="25" t="s">
        <v>313</v>
      </c>
      <c r="E51" s="34" t="s">
        <v>314</v>
      </c>
      <c r="F51" s="45">
        <v>6</v>
      </c>
      <c r="G51" s="50">
        <v>4</v>
      </c>
      <c r="H51" s="47">
        <v>3</v>
      </c>
      <c r="I51" s="47">
        <v>7</v>
      </c>
      <c r="J51" s="47">
        <v>0</v>
      </c>
      <c r="K51" s="57">
        <f>SUM(S51-F51)</f>
        <v>4</v>
      </c>
      <c r="L51" s="56">
        <v>10</v>
      </c>
      <c r="M51" s="51">
        <v>0</v>
      </c>
      <c r="N51" s="50">
        <v>0</v>
      </c>
      <c r="O51" s="50">
        <v>0</v>
      </c>
      <c r="P51" s="50">
        <v>0</v>
      </c>
      <c r="Q51" s="56">
        <f>L51+M51</f>
        <v>10</v>
      </c>
      <c r="R51" s="50">
        <v>0</v>
      </c>
      <c r="S51" s="56">
        <f>Q51-R51</f>
        <v>10</v>
      </c>
      <c r="T51" s="41"/>
    </row>
    <row r="52" spans="1:20" ht="18" customHeight="1">
      <c r="A52" s="79">
        <f>K52</f>
        <v>-17</v>
      </c>
      <c r="B52" s="58">
        <v>105</v>
      </c>
      <c r="C52" s="24" t="s">
        <v>350</v>
      </c>
      <c r="D52" s="25" t="s">
        <v>351</v>
      </c>
      <c r="E52" s="25" t="s">
        <v>352</v>
      </c>
      <c r="F52" s="45">
        <v>27</v>
      </c>
      <c r="G52" s="50">
        <v>2</v>
      </c>
      <c r="H52" s="47">
        <v>0</v>
      </c>
      <c r="I52" s="47">
        <v>0</v>
      </c>
      <c r="J52" s="47">
        <v>0</v>
      </c>
      <c r="K52" s="57">
        <f>SUM(S52-F52)</f>
        <v>-17</v>
      </c>
      <c r="L52" s="56">
        <v>10</v>
      </c>
      <c r="M52" s="51">
        <v>0</v>
      </c>
      <c r="N52" s="50">
        <v>0</v>
      </c>
      <c r="O52" s="50">
        <v>0</v>
      </c>
      <c r="P52" s="50">
        <v>0</v>
      </c>
      <c r="Q52" s="56">
        <f>L52+M52</f>
        <v>10</v>
      </c>
      <c r="R52" s="50">
        <v>0</v>
      </c>
      <c r="S52" s="56">
        <f>Q52-R52</f>
        <v>10</v>
      </c>
      <c r="T52" s="41"/>
    </row>
    <row r="53" spans="1:20" ht="18" customHeight="1">
      <c r="A53" s="79">
        <f>K53</f>
        <v>-1</v>
      </c>
      <c r="B53" s="58">
        <v>141</v>
      </c>
      <c r="C53" s="24" t="s">
        <v>459</v>
      </c>
      <c r="D53" s="25" t="s">
        <v>460</v>
      </c>
      <c r="E53" s="28" t="s">
        <v>461</v>
      </c>
      <c r="F53" s="45">
        <v>11</v>
      </c>
      <c r="G53" s="49">
        <v>4</v>
      </c>
      <c r="H53" s="52">
        <v>0</v>
      </c>
      <c r="I53" s="52">
        <v>0</v>
      </c>
      <c r="J53" s="52">
        <v>0</v>
      </c>
      <c r="K53" s="57">
        <f>SUM(S53-F53)</f>
        <v>-1</v>
      </c>
      <c r="L53" s="56">
        <v>10</v>
      </c>
      <c r="M53" s="51">
        <v>0</v>
      </c>
      <c r="N53" s="50">
        <v>0</v>
      </c>
      <c r="O53" s="50">
        <v>0</v>
      </c>
      <c r="P53" s="50">
        <v>0</v>
      </c>
      <c r="Q53" s="56">
        <f>L53+M53</f>
        <v>10</v>
      </c>
      <c r="R53" s="50">
        <v>0</v>
      </c>
      <c r="S53" s="56">
        <f>Q53-R53</f>
        <v>10</v>
      </c>
      <c r="T53" s="41"/>
    </row>
    <row r="54" spans="1:20" ht="18" customHeight="1">
      <c r="A54" s="79">
        <f>K54</f>
        <v>0</v>
      </c>
      <c r="B54" s="48">
        <v>146</v>
      </c>
      <c r="C54" s="24" t="s">
        <v>474</v>
      </c>
      <c r="D54" s="25" t="s">
        <v>475</v>
      </c>
      <c r="E54" s="25" t="s">
        <v>476</v>
      </c>
      <c r="F54" s="45">
        <v>10</v>
      </c>
      <c r="G54" s="49">
        <v>4</v>
      </c>
      <c r="H54" s="52">
        <v>3</v>
      </c>
      <c r="I54" s="52">
        <v>7</v>
      </c>
      <c r="J54" s="52">
        <v>0</v>
      </c>
      <c r="K54" s="57">
        <f>SUM(S54-F54)</f>
        <v>0</v>
      </c>
      <c r="L54" s="56">
        <v>10</v>
      </c>
      <c r="M54" s="51">
        <v>0</v>
      </c>
      <c r="N54" s="50">
        <v>0</v>
      </c>
      <c r="O54" s="50">
        <v>0</v>
      </c>
      <c r="P54" s="50">
        <v>0</v>
      </c>
      <c r="Q54" s="56">
        <f>L54+M54</f>
        <v>10</v>
      </c>
      <c r="R54" s="50">
        <v>0</v>
      </c>
      <c r="S54" s="56">
        <f>Q54-R54</f>
        <v>10</v>
      </c>
      <c r="T54" s="41"/>
    </row>
    <row r="55" spans="1:20" ht="18" customHeight="1">
      <c r="A55" s="79">
        <f>K55</f>
        <v>2</v>
      </c>
      <c r="B55" s="58">
        <v>149</v>
      </c>
      <c r="C55" s="24" t="s">
        <v>483</v>
      </c>
      <c r="D55" s="25" t="s">
        <v>484</v>
      </c>
      <c r="E55" s="25" t="s">
        <v>485</v>
      </c>
      <c r="F55" s="45">
        <v>8</v>
      </c>
      <c r="G55" s="49">
        <v>4</v>
      </c>
      <c r="H55" s="52">
        <v>4</v>
      </c>
      <c r="I55" s="52">
        <v>1</v>
      </c>
      <c r="J55" s="52">
        <v>0</v>
      </c>
      <c r="K55" s="57">
        <f>SUM(S55-F55)</f>
        <v>2</v>
      </c>
      <c r="L55" s="56">
        <v>11</v>
      </c>
      <c r="M55" s="51">
        <v>0</v>
      </c>
      <c r="N55" s="50">
        <v>0</v>
      </c>
      <c r="O55" s="50">
        <v>0</v>
      </c>
      <c r="P55" s="50">
        <v>0</v>
      </c>
      <c r="Q55" s="56">
        <f>L55+M55</f>
        <v>11</v>
      </c>
      <c r="R55" s="50">
        <v>1</v>
      </c>
      <c r="S55" s="56">
        <f>Q55-R55</f>
        <v>10</v>
      </c>
      <c r="T55" s="41" t="s">
        <v>693</v>
      </c>
    </row>
    <row r="56" spans="1:20" ht="18" customHeight="1">
      <c r="A56" s="79">
        <f>K56</f>
        <v>0</v>
      </c>
      <c r="B56" s="48">
        <v>152</v>
      </c>
      <c r="C56" s="24" t="s">
        <v>492</v>
      </c>
      <c r="D56" s="25" t="s">
        <v>493</v>
      </c>
      <c r="E56" s="25" t="s">
        <v>494</v>
      </c>
      <c r="F56" s="45">
        <v>10</v>
      </c>
      <c r="G56" s="49">
        <v>1</v>
      </c>
      <c r="H56" s="52">
        <v>3</v>
      </c>
      <c r="I56" s="52">
        <v>6</v>
      </c>
      <c r="J56" s="52">
        <v>1</v>
      </c>
      <c r="K56" s="57">
        <f>SUM(S56-F56)</f>
        <v>0</v>
      </c>
      <c r="L56" s="56">
        <v>10</v>
      </c>
      <c r="M56" s="51">
        <v>0</v>
      </c>
      <c r="N56" s="50">
        <v>0</v>
      </c>
      <c r="O56" s="50">
        <v>0</v>
      </c>
      <c r="P56" s="50">
        <v>0</v>
      </c>
      <c r="Q56" s="56">
        <f>L56+M56</f>
        <v>10</v>
      </c>
      <c r="R56" s="50">
        <v>0</v>
      </c>
      <c r="S56" s="56">
        <f>Q56-R56</f>
        <v>10</v>
      </c>
      <c r="T56" s="41"/>
    </row>
    <row r="57" spans="1:20" ht="18" customHeight="1">
      <c r="A57" s="79">
        <f>K57</f>
        <v>0</v>
      </c>
      <c r="B57" s="58">
        <v>171</v>
      </c>
      <c r="C57" s="24" t="s">
        <v>549</v>
      </c>
      <c r="D57" s="25" t="s">
        <v>550</v>
      </c>
      <c r="E57" s="25" t="s">
        <v>551</v>
      </c>
      <c r="F57" s="45">
        <v>10</v>
      </c>
      <c r="G57" s="50">
        <v>2</v>
      </c>
      <c r="H57" s="47">
        <v>1</v>
      </c>
      <c r="I57" s="47">
        <v>2</v>
      </c>
      <c r="J57" s="47">
        <v>7</v>
      </c>
      <c r="K57" s="57">
        <f>SUM(S57-F57)</f>
        <v>0</v>
      </c>
      <c r="L57" s="56">
        <v>10</v>
      </c>
      <c r="M57" s="51">
        <v>0</v>
      </c>
      <c r="N57" s="50">
        <v>0</v>
      </c>
      <c r="O57" s="50">
        <v>0</v>
      </c>
      <c r="P57" s="50">
        <v>0</v>
      </c>
      <c r="Q57" s="56">
        <f>L57+M57</f>
        <v>10</v>
      </c>
      <c r="R57" s="50">
        <v>0</v>
      </c>
      <c r="S57" s="56">
        <f>Q57-R57</f>
        <v>10</v>
      </c>
      <c r="T57" s="41"/>
    </row>
    <row r="58" spans="1:20" ht="18" customHeight="1">
      <c r="A58" s="79">
        <f>K58</f>
        <v>-5</v>
      </c>
      <c r="B58" s="48">
        <v>22</v>
      </c>
      <c r="C58" s="24" t="s">
        <v>99</v>
      </c>
      <c r="D58" s="25" t="s">
        <v>100</v>
      </c>
      <c r="E58" s="25" t="s">
        <v>101</v>
      </c>
      <c r="F58" s="45">
        <v>14</v>
      </c>
      <c r="G58" s="50">
        <v>4</v>
      </c>
      <c r="H58" s="47">
        <v>5</v>
      </c>
      <c r="I58" s="47">
        <v>4</v>
      </c>
      <c r="J58" s="47">
        <v>0</v>
      </c>
      <c r="K58" s="57">
        <f>SUM(S58-F58)</f>
        <v>-5</v>
      </c>
      <c r="L58" s="56">
        <v>9</v>
      </c>
      <c r="M58" s="51">
        <v>0</v>
      </c>
      <c r="N58" s="50">
        <v>0</v>
      </c>
      <c r="O58" s="50">
        <v>0</v>
      </c>
      <c r="P58" s="50">
        <v>0</v>
      </c>
      <c r="Q58" s="56">
        <f>L58+M58</f>
        <v>9</v>
      </c>
      <c r="R58" s="50">
        <v>0</v>
      </c>
      <c r="S58" s="56">
        <f>Q58-R58</f>
        <v>9</v>
      </c>
      <c r="T58" s="41" t="s">
        <v>696</v>
      </c>
    </row>
    <row r="59" spans="1:20" ht="18" customHeight="1">
      <c r="A59" s="79">
        <f>K59</f>
        <v>-4</v>
      </c>
      <c r="B59" s="48">
        <v>54</v>
      </c>
      <c r="C59" s="24" t="s">
        <v>197</v>
      </c>
      <c r="D59" s="25" t="s">
        <v>198</v>
      </c>
      <c r="E59" s="32" t="s">
        <v>199</v>
      </c>
      <c r="F59" s="45">
        <v>13</v>
      </c>
      <c r="G59" s="50">
        <v>2</v>
      </c>
      <c r="H59" s="47">
        <v>2</v>
      </c>
      <c r="I59" s="47">
        <v>3</v>
      </c>
      <c r="J59" s="47">
        <v>0</v>
      </c>
      <c r="K59" s="57">
        <f>SUM(S59-F59)</f>
        <v>-4</v>
      </c>
      <c r="L59" s="56">
        <v>10</v>
      </c>
      <c r="M59" s="51">
        <v>0</v>
      </c>
      <c r="N59" s="50">
        <v>0</v>
      </c>
      <c r="O59" s="50">
        <v>0</v>
      </c>
      <c r="P59" s="50">
        <v>0</v>
      </c>
      <c r="Q59" s="56">
        <f>L59+M59</f>
        <v>10</v>
      </c>
      <c r="R59" s="50">
        <v>1</v>
      </c>
      <c r="S59" s="56">
        <f>Q59-R59</f>
        <v>9</v>
      </c>
      <c r="T59" s="41" t="s">
        <v>690</v>
      </c>
    </row>
    <row r="60" spans="1:20" ht="18" customHeight="1">
      <c r="A60" s="79">
        <f>K60</f>
        <v>-1</v>
      </c>
      <c r="B60" s="48">
        <v>76</v>
      </c>
      <c r="C60" s="26" t="s">
        <v>264</v>
      </c>
      <c r="D60" s="27" t="s">
        <v>265</v>
      </c>
      <c r="E60" s="27" t="s">
        <v>266</v>
      </c>
      <c r="F60" s="48">
        <v>10</v>
      </c>
      <c r="G60" s="50">
        <v>2</v>
      </c>
      <c r="H60" s="47">
        <v>3</v>
      </c>
      <c r="I60" s="47">
        <v>6</v>
      </c>
      <c r="J60" s="47">
        <v>7</v>
      </c>
      <c r="K60" s="57">
        <f>SUM(S60-F60)</f>
        <v>-1</v>
      </c>
      <c r="L60" s="56">
        <v>9</v>
      </c>
      <c r="M60" s="51">
        <v>0</v>
      </c>
      <c r="N60" s="50">
        <v>0</v>
      </c>
      <c r="O60" s="50">
        <v>0</v>
      </c>
      <c r="P60" s="50">
        <v>0</v>
      </c>
      <c r="Q60" s="56">
        <f>L60+M60</f>
        <v>9</v>
      </c>
      <c r="R60" s="50">
        <v>0</v>
      </c>
      <c r="S60" s="56">
        <f>Q60-R60</f>
        <v>9</v>
      </c>
      <c r="T60" s="41"/>
    </row>
    <row r="61" spans="1:20" ht="18" customHeight="1">
      <c r="A61" s="79">
        <f>K61</f>
        <v>7</v>
      </c>
      <c r="B61" s="48">
        <v>160</v>
      </c>
      <c r="C61" s="24" t="s">
        <v>515</v>
      </c>
      <c r="D61" s="25" t="s">
        <v>516</v>
      </c>
      <c r="E61" s="25" t="s">
        <v>517</v>
      </c>
      <c r="F61" s="45">
        <v>2</v>
      </c>
      <c r="G61" s="50">
        <v>1</v>
      </c>
      <c r="H61" s="47">
        <v>1</v>
      </c>
      <c r="I61" s="47">
        <v>1</v>
      </c>
      <c r="J61" s="47">
        <v>7</v>
      </c>
      <c r="K61" s="57">
        <f>SUM(S61-F61)</f>
        <v>7</v>
      </c>
      <c r="L61" s="56">
        <v>9</v>
      </c>
      <c r="M61" s="51">
        <v>0</v>
      </c>
      <c r="N61" s="50">
        <v>0</v>
      </c>
      <c r="O61" s="50">
        <v>0</v>
      </c>
      <c r="P61" s="50">
        <v>0</v>
      </c>
      <c r="Q61" s="56">
        <f>L61+M61</f>
        <v>9</v>
      </c>
      <c r="R61" s="50">
        <v>0</v>
      </c>
      <c r="S61" s="56">
        <f>Q61-R61</f>
        <v>9</v>
      </c>
      <c r="T61" s="41"/>
    </row>
    <row r="62" spans="1:20" ht="18" customHeight="1">
      <c r="A62" s="79">
        <f>K62</f>
        <v>3</v>
      </c>
      <c r="B62" s="48">
        <v>166</v>
      </c>
      <c r="C62" s="24" t="s">
        <v>534</v>
      </c>
      <c r="D62" s="25" t="s">
        <v>535</v>
      </c>
      <c r="E62" s="25" t="s">
        <v>536</v>
      </c>
      <c r="F62" s="45">
        <v>6</v>
      </c>
      <c r="G62" s="50">
        <v>4</v>
      </c>
      <c r="H62" s="47">
        <v>3</v>
      </c>
      <c r="I62" s="47">
        <v>6</v>
      </c>
      <c r="J62" s="47">
        <v>0</v>
      </c>
      <c r="K62" s="57">
        <f>SUM(S62-F62)</f>
        <v>3</v>
      </c>
      <c r="L62" s="56">
        <v>9</v>
      </c>
      <c r="M62" s="51">
        <v>0</v>
      </c>
      <c r="N62" s="50">
        <v>0</v>
      </c>
      <c r="O62" s="50">
        <v>0</v>
      </c>
      <c r="P62" s="50">
        <v>0</v>
      </c>
      <c r="Q62" s="56">
        <f>L62+M62</f>
        <v>9</v>
      </c>
      <c r="R62" s="50">
        <v>0</v>
      </c>
      <c r="S62" s="56">
        <f>Q62-R62</f>
        <v>9</v>
      </c>
      <c r="T62" s="41"/>
    </row>
    <row r="63" spans="1:20" ht="18" customHeight="1">
      <c r="A63" s="79">
        <f>K63</f>
        <v>4</v>
      </c>
      <c r="B63" s="58">
        <v>3</v>
      </c>
      <c r="C63" s="27" t="s">
        <v>38</v>
      </c>
      <c r="D63" s="27" t="s">
        <v>39</v>
      </c>
      <c r="E63" s="27" t="s">
        <v>40</v>
      </c>
      <c r="F63" s="48">
        <v>4</v>
      </c>
      <c r="G63" s="50">
        <v>4</v>
      </c>
      <c r="H63" s="47">
        <v>0</v>
      </c>
      <c r="I63" s="47">
        <v>0</v>
      </c>
      <c r="J63" s="47">
        <v>0</v>
      </c>
      <c r="K63" s="57">
        <f>SUM(S63-F63)</f>
        <v>4</v>
      </c>
      <c r="L63" s="56">
        <v>8</v>
      </c>
      <c r="M63" s="51">
        <v>0</v>
      </c>
      <c r="N63" s="50">
        <v>0</v>
      </c>
      <c r="O63" s="50">
        <v>0</v>
      </c>
      <c r="P63" s="50">
        <v>0</v>
      </c>
      <c r="Q63" s="56">
        <f>L63+M63</f>
        <v>8</v>
      </c>
      <c r="R63" s="50">
        <v>0</v>
      </c>
      <c r="S63" s="56">
        <f>Q63-R63</f>
        <v>8</v>
      </c>
      <c r="T63" s="41" t="s">
        <v>41</v>
      </c>
    </row>
    <row r="64" spans="1:20" ht="18" customHeight="1">
      <c r="A64" s="79">
        <f>K64</f>
        <v>0</v>
      </c>
      <c r="B64" s="48">
        <v>36</v>
      </c>
      <c r="C64" s="24" t="s">
        <v>143</v>
      </c>
      <c r="D64" s="25" t="s">
        <v>144</v>
      </c>
      <c r="E64" s="25" t="s">
        <v>145</v>
      </c>
      <c r="F64" s="45">
        <v>8</v>
      </c>
      <c r="G64" s="50">
        <v>1</v>
      </c>
      <c r="H64" s="47">
        <v>3</v>
      </c>
      <c r="I64" s="47">
        <v>5</v>
      </c>
      <c r="J64" s="47">
        <v>2</v>
      </c>
      <c r="K64" s="57">
        <f>SUM(S64-F64)</f>
        <v>0</v>
      </c>
      <c r="L64" s="56">
        <v>8</v>
      </c>
      <c r="M64" s="51">
        <v>0</v>
      </c>
      <c r="N64" s="50">
        <v>0</v>
      </c>
      <c r="O64" s="50">
        <v>0</v>
      </c>
      <c r="P64" s="50">
        <v>0</v>
      </c>
      <c r="Q64" s="56">
        <f>L64+M64</f>
        <v>8</v>
      </c>
      <c r="R64" s="50">
        <v>0</v>
      </c>
      <c r="S64" s="56">
        <f>Q64-R64</f>
        <v>8</v>
      </c>
      <c r="T64" s="41"/>
    </row>
    <row r="65" spans="1:20" ht="18" customHeight="1">
      <c r="A65" s="79">
        <f>K65</f>
        <v>-8</v>
      </c>
      <c r="B65" s="58">
        <v>71</v>
      </c>
      <c r="C65" s="24" t="s">
        <v>249</v>
      </c>
      <c r="D65" s="25" t="s">
        <v>250</v>
      </c>
      <c r="E65" s="25" t="s">
        <v>251</v>
      </c>
      <c r="F65" s="45">
        <v>16</v>
      </c>
      <c r="G65" s="49">
        <v>4</v>
      </c>
      <c r="H65" s="47">
        <v>3</v>
      </c>
      <c r="I65" s="47">
        <v>4</v>
      </c>
      <c r="J65" s="47">
        <v>1</v>
      </c>
      <c r="K65" s="57">
        <f>SUM(S65-F65)</f>
        <v>-8</v>
      </c>
      <c r="L65" s="56">
        <v>8</v>
      </c>
      <c r="M65" s="51">
        <v>0</v>
      </c>
      <c r="N65" s="50">
        <v>0</v>
      </c>
      <c r="O65" s="50">
        <v>0</v>
      </c>
      <c r="P65" s="50">
        <v>0</v>
      </c>
      <c r="Q65" s="56">
        <f>L65+M65</f>
        <v>8</v>
      </c>
      <c r="R65" s="50">
        <v>0</v>
      </c>
      <c r="S65" s="56">
        <f>Q65-R65</f>
        <v>8</v>
      </c>
      <c r="T65" s="41" t="s">
        <v>701</v>
      </c>
    </row>
    <row r="66" spans="1:20" ht="18" customHeight="1">
      <c r="A66" s="79">
        <f>K66</f>
        <v>2</v>
      </c>
      <c r="B66" s="48">
        <v>110</v>
      </c>
      <c r="C66" s="24" t="s">
        <v>365</v>
      </c>
      <c r="D66" s="25" t="s">
        <v>366</v>
      </c>
      <c r="E66" s="25" t="s">
        <v>367</v>
      </c>
      <c r="F66" s="45">
        <v>6</v>
      </c>
      <c r="G66" s="49">
        <v>2</v>
      </c>
      <c r="H66" s="47">
        <v>3</v>
      </c>
      <c r="I66" s="47">
        <v>3</v>
      </c>
      <c r="J66" s="47">
        <v>0</v>
      </c>
      <c r="K66" s="57">
        <f>S66-F66</f>
        <v>2</v>
      </c>
      <c r="L66" s="56">
        <v>8</v>
      </c>
      <c r="M66" s="51">
        <v>0</v>
      </c>
      <c r="N66" s="50">
        <v>0</v>
      </c>
      <c r="O66" s="50">
        <v>0</v>
      </c>
      <c r="P66" s="50">
        <v>0</v>
      </c>
      <c r="Q66" s="56">
        <f>L66+M66</f>
        <v>8</v>
      </c>
      <c r="R66" s="50">
        <v>0</v>
      </c>
      <c r="S66" s="56">
        <f>Q66-R66</f>
        <v>8</v>
      </c>
      <c r="T66" s="41"/>
    </row>
    <row r="67" spans="1:20" ht="18" customHeight="1">
      <c r="A67" s="79">
        <f>K67</f>
        <v>1</v>
      </c>
      <c r="B67" s="58">
        <v>111</v>
      </c>
      <c r="C67" s="24" t="s">
        <v>368</v>
      </c>
      <c r="D67" s="25" t="s">
        <v>369</v>
      </c>
      <c r="E67" s="25" t="s">
        <v>370</v>
      </c>
      <c r="F67" s="45">
        <v>7</v>
      </c>
      <c r="G67" s="49">
        <v>2</v>
      </c>
      <c r="H67" s="47">
        <v>3</v>
      </c>
      <c r="I67" s="47">
        <v>3</v>
      </c>
      <c r="J67" s="47">
        <v>0</v>
      </c>
      <c r="K67" s="57">
        <f>SUM(S67-F67)</f>
        <v>1</v>
      </c>
      <c r="L67" s="56">
        <v>8</v>
      </c>
      <c r="M67" s="51">
        <v>0</v>
      </c>
      <c r="N67" s="50">
        <v>0</v>
      </c>
      <c r="O67" s="50">
        <v>0</v>
      </c>
      <c r="P67" s="50">
        <v>0</v>
      </c>
      <c r="Q67" s="56">
        <f>L67+M67</f>
        <v>8</v>
      </c>
      <c r="R67" s="50">
        <v>0</v>
      </c>
      <c r="S67" s="56">
        <f>Q67-R67</f>
        <v>8</v>
      </c>
      <c r="T67" s="41"/>
    </row>
    <row r="68" spans="1:20" ht="18" customHeight="1">
      <c r="A68" s="79">
        <f>K68</f>
        <v>0</v>
      </c>
      <c r="B68" s="58">
        <v>137</v>
      </c>
      <c r="C68" s="26" t="s">
        <v>448</v>
      </c>
      <c r="D68" s="27" t="s">
        <v>449</v>
      </c>
      <c r="E68" s="27" t="s">
        <v>450</v>
      </c>
      <c r="F68" s="48">
        <v>9</v>
      </c>
      <c r="G68" s="50">
        <v>1</v>
      </c>
      <c r="H68" s="52">
        <v>7</v>
      </c>
      <c r="I68" s="52">
        <v>2</v>
      </c>
      <c r="J68" s="52">
        <v>4</v>
      </c>
      <c r="K68" s="57">
        <v>0</v>
      </c>
      <c r="L68" s="56">
        <v>8</v>
      </c>
      <c r="M68" s="51">
        <v>0</v>
      </c>
      <c r="N68" s="50">
        <v>0</v>
      </c>
      <c r="O68" s="50">
        <v>0</v>
      </c>
      <c r="P68" s="50">
        <v>0</v>
      </c>
      <c r="Q68" s="56">
        <f>L68+M68</f>
        <v>8</v>
      </c>
      <c r="R68" s="50">
        <v>0</v>
      </c>
      <c r="S68" s="56">
        <f>Q68-R68</f>
        <v>8</v>
      </c>
      <c r="T68" s="41"/>
    </row>
    <row r="69" spans="1:20" ht="18" customHeight="1">
      <c r="A69" s="79">
        <f>K69</f>
        <v>1</v>
      </c>
      <c r="B69" s="58">
        <v>165</v>
      </c>
      <c r="C69" s="24" t="s">
        <v>531</v>
      </c>
      <c r="D69" s="25" t="s">
        <v>532</v>
      </c>
      <c r="E69" s="25" t="s">
        <v>533</v>
      </c>
      <c r="F69" s="45">
        <v>7</v>
      </c>
      <c r="G69" s="50">
        <v>1</v>
      </c>
      <c r="H69" s="47">
        <v>1</v>
      </c>
      <c r="I69" s="47">
        <v>3</v>
      </c>
      <c r="J69" s="47">
        <v>3</v>
      </c>
      <c r="K69" s="57">
        <f>SUM(S69-F69)</f>
        <v>1</v>
      </c>
      <c r="L69" s="56">
        <v>8</v>
      </c>
      <c r="M69" s="51">
        <v>0</v>
      </c>
      <c r="N69" s="50">
        <v>0</v>
      </c>
      <c r="O69" s="50">
        <v>0</v>
      </c>
      <c r="P69" s="50">
        <v>0</v>
      </c>
      <c r="Q69" s="56">
        <f>L69+M69</f>
        <v>8</v>
      </c>
      <c r="R69" s="50">
        <v>0</v>
      </c>
      <c r="S69" s="56">
        <f>Q69-R69</f>
        <v>8</v>
      </c>
      <c r="T69" s="41"/>
    </row>
    <row r="70" spans="1:20" ht="18" customHeight="1">
      <c r="A70" s="79">
        <f>K70</f>
        <v>-3</v>
      </c>
      <c r="B70" s="48">
        <v>2</v>
      </c>
      <c r="C70" s="26" t="s">
        <v>35</v>
      </c>
      <c r="D70" s="27" t="s">
        <v>36</v>
      </c>
      <c r="E70" s="27" t="s">
        <v>37</v>
      </c>
      <c r="F70" s="48">
        <v>10</v>
      </c>
      <c r="G70" s="49">
        <v>2</v>
      </c>
      <c r="H70" s="47">
        <v>1</v>
      </c>
      <c r="I70" s="47">
        <v>6</v>
      </c>
      <c r="J70" s="47">
        <v>0</v>
      </c>
      <c r="K70" s="57">
        <f>SUM(S70-F70)</f>
        <v>-3</v>
      </c>
      <c r="L70" s="56">
        <v>7</v>
      </c>
      <c r="M70" s="51">
        <v>0</v>
      </c>
      <c r="N70" s="50">
        <v>0</v>
      </c>
      <c r="O70" s="50">
        <v>0</v>
      </c>
      <c r="P70" s="50">
        <v>0</v>
      </c>
      <c r="Q70" s="56">
        <f>L70+M70</f>
        <v>7</v>
      </c>
      <c r="R70" s="50">
        <v>0</v>
      </c>
      <c r="S70" s="56">
        <f>Q70-R70</f>
        <v>7</v>
      </c>
      <c r="T70" s="41"/>
    </row>
    <row r="71" spans="1:20" ht="18" customHeight="1">
      <c r="A71" s="79">
        <f>K71</f>
        <v>-8</v>
      </c>
      <c r="B71" s="58">
        <v>19</v>
      </c>
      <c r="C71" s="24" t="s">
        <v>90</v>
      </c>
      <c r="D71" s="25" t="s">
        <v>91</v>
      </c>
      <c r="E71" s="25" t="s">
        <v>92</v>
      </c>
      <c r="F71" s="45">
        <v>15</v>
      </c>
      <c r="G71" s="50">
        <v>4</v>
      </c>
      <c r="H71" s="47">
        <v>5</v>
      </c>
      <c r="I71" s="47">
        <v>5</v>
      </c>
      <c r="J71" s="47">
        <v>5</v>
      </c>
      <c r="K71" s="57">
        <f>SUM(S71-F71)</f>
        <v>-8</v>
      </c>
      <c r="L71" s="56">
        <v>7</v>
      </c>
      <c r="M71" s="51">
        <v>0</v>
      </c>
      <c r="N71" s="50">
        <v>0</v>
      </c>
      <c r="O71" s="50">
        <v>0</v>
      </c>
      <c r="P71" s="50">
        <v>0</v>
      </c>
      <c r="Q71" s="56">
        <f>L71+M71</f>
        <v>7</v>
      </c>
      <c r="R71" s="50">
        <v>0</v>
      </c>
      <c r="S71" s="56">
        <f>Q71-R71</f>
        <v>7</v>
      </c>
      <c r="T71" s="41"/>
    </row>
    <row r="72" spans="1:20" ht="18" customHeight="1">
      <c r="A72" s="79">
        <f>K72</f>
        <v>0</v>
      </c>
      <c r="B72" s="58">
        <v>214</v>
      </c>
      <c r="C72" s="38" t="s">
        <v>674</v>
      </c>
      <c r="D72" s="39" t="s">
        <v>675</v>
      </c>
      <c r="E72" s="40" t="s">
        <v>676</v>
      </c>
      <c r="F72" s="46">
        <v>0</v>
      </c>
      <c r="G72" s="50">
        <v>0</v>
      </c>
      <c r="H72" s="50">
        <v>2</v>
      </c>
      <c r="I72" s="50">
        <v>4</v>
      </c>
      <c r="J72" s="50">
        <v>1</v>
      </c>
      <c r="K72" s="57"/>
      <c r="L72" s="56">
        <v>7</v>
      </c>
      <c r="M72" s="51">
        <v>0</v>
      </c>
      <c r="N72" s="50">
        <v>0</v>
      </c>
      <c r="O72" s="50">
        <v>0</v>
      </c>
      <c r="P72" s="50">
        <v>0</v>
      </c>
      <c r="Q72" s="56">
        <f>L72+M72</f>
        <v>7</v>
      </c>
      <c r="R72" s="50">
        <v>0</v>
      </c>
      <c r="S72" s="56">
        <f>Q72-R72</f>
        <v>7</v>
      </c>
      <c r="T72" s="41"/>
    </row>
    <row r="73" spans="1:20" ht="18" customHeight="1">
      <c r="A73" s="79">
        <f>K73</f>
        <v>3</v>
      </c>
      <c r="B73" s="48">
        <v>8</v>
      </c>
      <c r="C73" s="24" t="s">
        <v>55</v>
      </c>
      <c r="D73" s="25" t="s">
        <v>56</v>
      </c>
      <c r="E73" s="25" t="s">
        <v>57</v>
      </c>
      <c r="F73" s="45">
        <v>3</v>
      </c>
      <c r="G73" s="50">
        <v>4</v>
      </c>
      <c r="H73" s="47">
        <v>2</v>
      </c>
      <c r="I73" s="47">
        <v>4</v>
      </c>
      <c r="J73" s="47">
        <v>0</v>
      </c>
      <c r="K73" s="57">
        <f>SUM(S73-F73)</f>
        <v>3</v>
      </c>
      <c r="L73" s="56">
        <v>6</v>
      </c>
      <c r="M73" s="51">
        <v>0</v>
      </c>
      <c r="N73" s="50">
        <v>0</v>
      </c>
      <c r="O73" s="50">
        <v>0</v>
      </c>
      <c r="P73" s="50">
        <v>0</v>
      </c>
      <c r="Q73" s="56">
        <f>L73+M73</f>
        <v>6</v>
      </c>
      <c r="R73" s="50">
        <v>0</v>
      </c>
      <c r="S73" s="56">
        <f>Q73-R73</f>
        <v>6</v>
      </c>
      <c r="T73" s="41"/>
    </row>
    <row r="74" spans="1:20" ht="18" customHeight="1">
      <c r="A74" s="79">
        <f>K74</f>
        <v>2</v>
      </c>
      <c r="B74" s="58">
        <v>15</v>
      </c>
      <c r="C74" s="24" t="s">
        <v>76</v>
      </c>
      <c r="D74" s="25" t="s">
        <v>77</v>
      </c>
      <c r="E74" s="25" t="s">
        <v>78</v>
      </c>
      <c r="F74" s="45">
        <v>4</v>
      </c>
      <c r="G74" s="50">
        <v>3</v>
      </c>
      <c r="H74" s="47">
        <v>3</v>
      </c>
      <c r="I74" s="47">
        <v>3</v>
      </c>
      <c r="J74" s="47">
        <v>0</v>
      </c>
      <c r="K74" s="57">
        <f>SUM(S74-F74)</f>
        <v>2</v>
      </c>
      <c r="L74" s="56">
        <v>6</v>
      </c>
      <c r="M74" s="51">
        <v>0</v>
      </c>
      <c r="N74" s="50">
        <v>0</v>
      </c>
      <c r="O74" s="50">
        <v>0</v>
      </c>
      <c r="P74" s="50">
        <v>0</v>
      </c>
      <c r="Q74" s="56">
        <f>L74+M74</f>
        <v>6</v>
      </c>
      <c r="R74" s="50">
        <v>0</v>
      </c>
      <c r="S74" s="56">
        <f>Q74-R74</f>
        <v>6</v>
      </c>
      <c r="T74" s="41" t="s">
        <v>79</v>
      </c>
    </row>
    <row r="75" spans="1:20" ht="18" customHeight="1">
      <c r="A75" s="79">
        <f>K75</f>
        <v>2</v>
      </c>
      <c r="B75" s="48">
        <v>62</v>
      </c>
      <c r="C75" s="24" t="s">
        <v>220</v>
      </c>
      <c r="D75" s="25" t="s">
        <v>221</v>
      </c>
      <c r="E75" s="25" t="s">
        <v>222</v>
      </c>
      <c r="F75" s="45">
        <v>4</v>
      </c>
      <c r="G75" s="50">
        <v>3</v>
      </c>
      <c r="H75" s="47">
        <v>1</v>
      </c>
      <c r="I75" s="47">
        <v>2</v>
      </c>
      <c r="J75" s="47">
        <v>0</v>
      </c>
      <c r="K75" s="57">
        <f>SUM(S75-F75)</f>
        <v>2</v>
      </c>
      <c r="L75" s="56">
        <v>6</v>
      </c>
      <c r="M75" s="51">
        <v>0</v>
      </c>
      <c r="N75" s="50">
        <v>0</v>
      </c>
      <c r="O75" s="50">
        <v>0</v>
      </c>
      <c r="P75" s="50">
        <v>0</v>
      </c>
      <c r="Q75" s="56">
        <f>L75+M75</f>
        <v>6</v>
      </c>
      <c r="R75" s="50">
        <v>0</v>
      </c>
      <c r="S75" s="56">
        <f>Q75-R75</f>
        <v>6</v>
      </c>
      <c r="T75" s="77" t="s">
        <v>223</v>
      </c>
    </row>
    <row r="76" spans="1:20" ht="18" customHeight="1">
      <c r="A76" s="79">
        <f>K76</f>
        <v>0</v>
      </c>
      <c r="B76" s="48">
        <v>66</v>
      </c>
      <c r="C76" s="24" t="s">
        <v>233</v>
      </c>
      <c r="D76" s="25" t="s">
        <v>234</v>
      </c>
      <c r="E76" s="25" t="s">
        <v>235</v>
      </c>
      <c r="F76" s="45">
        <v>6</v>
      </c>
      <c r="G76" s="50">
        <v>4</v>
      </c>
      <c r="H76" s="47">
        <v>1</v>
      </c>
      <c r="I76" s="47">
        <v>1</v>
      </c>
      <c r="J76" s="47">
        <v>0</v>
      </c>
      <c r="K76" s="57">
        <f>SUM(S76-F76)</f>
        <v>0</v>
      </c>
      <c r="L76" s="56">
        <v>6</v>
      </c>
      <c r="M76" s="51">
        <v>0</v>
      </c>
      <c r="N76" s="50">
        <v>0</v>
      </c>
      <c r="O76" s="50">
        <v>0</v>
      </c>
      <c r="P76" s="50">
        <v>0</v>
      </c>
      <c r="Q76" s="56">
        <f>L76+M76</f>
        <v>6</v>
      </c>
      <c r="R76" s="50">
        <v>0</v>
      </c>
      <c r="S76" s="56">
        <f>Q76-R76</f>
        <v>6</v>
      </c>
      <c r="T76" s="41" t="s">
        <v>236</v>
      </c>
    </row>
    <row r="77" spans="1:20" ht="18" customHeight="1">
      <c r="A77" s="79">
        <f>K77</f>
        <v>-4</v>
      </c>
      <c r="B77" s="58">
        <v>89</v>
      </c>
      <c r="C77" s="24" t="s">
        <v>303</v>
      </c>
      <c r="D77" s="25" t="s">
        <v>304</v>
      </c>
      <c r="E77" s="32" t="s">
        <v>305</v>
      </c>
      <c r="F77" s="45">
        <v>10</v>
      </c>
      <c r="G77" s="50">
        <v>4</v>
      </c>
      <c r="H77" s="47">
        <v>5</v>
      </c>
      <c r="I77" s="47">
        <v>5</v>
      </c>
      <c r="J77" s="47">
        <v>0</v>
      </c>
      <c r="K77" s="57">
        <f>SUM(S77-F77)</f>
        <v>-4</v>
      </c>
      <c r="L77" s="56">
        <v>7</v>
      </c>
      <c r="M77" s="51">
        <v>0</v>
      </c>
      <c r="N77" s="50">
        <v>0</v>
      </c>
      <c r="O77" s="50">
        <v>0</v>
      </c>
      <c r="P77" s="50">
        <v>0</v>
      </c>
      <c r="Q77" s="56">
        <f>L77+M77</f>
        <v>7</v>
      </c>
      <c r="R77" s="50">
        <v>1</v>
      </c>
      <c r="S77" s="56">
        <f>Q77-R77</f>
        <v>6</v>
      </c>
      <c r="T77" s="41" t="s">
        <v>689</v>
      </c>
    </row>
    <row r="78" spans="1:20" ht="18" customHeight="1">
      <c r="A78" s="79">
        <f>K78</f>
        <v>-4</v>
      </c>
      <c r="B78" s="58">
        <v>91</v>
      </c>
      <c r="C78" s="24" t="s">
        <v>309</v>
      </c>
      <c r="D78" s="25" t="s">
        <v>310</v>
      </c>
      <c r="E78" s="25" t="s">
        <v>311</v>
      </c>
      <c r="F78" s="45">
        <v>10</v>
      </c>
      <c r="G78" s="49">
        <v>4</v>
      </c>
      <c r="H78" s="47">
        <v>0</v>
      </c>
      <c r="I78" s="47">
        <v>0</v>
      </c>
      <c r="J78" s="47">
        <v>0</v>
      </c>
      <c r="K78" s="57">
        <f>SUM(S78-F78)</f>
        <v>-4</v>
      </c>
      <c r="L78" s="56">
        <v>6</v>
      </c>
      <c r="M78" s="51">
        <v>0</v>
      </c>
      <c r="N78" s="50">
        <v>0</v>
      </c>
      <c r="O78" s="50">
        <v>0</v>
      </c>
      <c r="P78" s="50">
        <v>0</v>
      </c>
      <c r="Q78" s="56">
        <f>L78+M78</f>
        <v>6</v>
      </c>
      <c r="R78" s="50">
        <v>0</v>
      </c>
      <c r="S78" s="56">
        <f>Q78-R78</f>
        <v>6</v>
      </c>
      <c r="T78" s="41"/>
    </row>
    <row r="79" spans="1:20" ht="18" customHeight="1">
      <c r="A79" s="79">
        <f>K79</f>
        <v>2</v>
      </c>
      <c r="B79" s="58">
        <v>113</v>
      </c>
      <c r="C79" s="24" t="s">
        <v>374</v>
      </c>
      <c r="D79" s="25" t="s">
        <v>375</v>
      </c>
      <c r="E79" s="25" t="s">
        <v>376</v>
      </c>
      <c r="F79" s="45">
        <v>4</v>
      </c>
      <c r="G79" s="49">
        <v>2</v>
      </c>
      <c r="H79" s="47">
        <v>0</v>
      </c>
      <c r="I79" s="47">
        <v>0</v>
      </c>
      <c r="J79" s="47">
        <v>0</v>
      </c>
      <c r="K79" s="57">
        <f>SUM(S79-F79)</f>
        <v>2</v>
      </c>
      <c r="L79" s="56">
        <v>6</v>
      </c>
      <c r="M79" s="51">
        <v>0</v>
      </c>
      <c r="N79" s="50">
        <v>0</v>
      </c>
      <c r="O79" s="50">
        <v>0</v>
      </c>
      <c r="P79" s="50">
        <v>0</v>
      </c>
      <c r="Q79" s="56">
        <f>L79+M79</f>
        <v>6</v>
      </c>
      <c r="R79" s="50">
        <v>0</v>
      </c>
      <c r="S79" s="56">
        <f>Q79-R79</f>
        <v>6</v>
      </c>
      <c r="T79" s="41"/>
    </row>
    <row r="80" spans="1:20" ht="18" customHeight="1">
      <c r="A80" s="79">
        <f>K80</f>
        <v>3</v>
      </c>
      <c r="B80" s="58">
        <v>155</v>
      </c>
      <c r="C80" s="24" t="s">
        <v>501</v>
      </c>
      <c r="D80" s="25" t="s">
        <v>502</v>
      </c>
      <c r="E80" s="25" t="s">
        <v>706</v>
      </c>
      <c r="F80" s="45">
        <v>3</v>
      </c>
      <c r="G80" s="49">
        <v>1</v>
      </c>
      <c r="H80" s="47">
        <v>2</v>
      </c>
      <c r="I80" s="47">
        <v>3</v>
      </c>
      <c r="J80" s="47">
        <v>0</v>
      </c>
      <c r="K80" s="57">
        <f>SUM(S80-F80)</f>
        <v>3</v>
      </c>
      <c r="L80" s="56">
        <v>6</v>
      </c>
      <c r="M80" s="51">
        <v>0</v>
      </c>
      <c r="N80" s="50">
        <v>0</v>
      </c>
      <c r="O80" s="50">
        <v>0</v>
      </c>
      <c r="P80" s="50">
        <v>0</v>
      </c>
      <c r="Q80" s="56">
        <f>L80+M80</f>
        <v>6</v>
      </c>
      <c r="R80" s="50">
        <v>0</v>
      </c>
      <c r="S80" s="56">
        <f>Q80-R80</f>
        <v>6</v>
      </c>
      <c r="T80" s="41"/>
    </row>
    <row r="81" spans="1:20" ht="18" customHeight="1">
      <c r="A81" s="79">
        <f>K81</f>
        <v>0</v>
      </c>
      <c r="B81" s="58">
        <v>163</v>
      </c>
      <c r="C81" s="24" t="s">
        <v>525</v>
      </c>
      <c r="D81" s="25" t="s">
        <v>526</v>
      </c>
      <c r="E81" s="28" t="s">
        <v>527</v>
      </c>
      <c r="F81" s="45">
        <v>6</v>
      </c>
      <c r="G81" s="50">
        <v>4</v>
      </c>
      <c r="H81" s="47">
        <v>2</v>
      </c>
      <c r="I81" s="47">
        <v>2</v>
      </c>
      <c r="J81" s="47">
        <v>5</v>
      </c>
      <c r="K81" s="57">
        <f>SUM(S81-F81)</f>
        <v>0</v>
      </c>
      <c r="L81" s="56">
        <v>6</v>
      </c>
      <c r="M81" s="51">
        <v>0</v>
      </c>
      <c r="N81" s="50">
        <v>0</v>
      </c>
      <c r="O81" s="50">
        <v>0</v>
      </c>
      <c r="P81" s="50">
        <v>0</v>
      </c>
      <c r="Q81" s="56">
        <f>L81+M81</f>
        <v>6</v>
      </c>
      <c r="R81" s="50">
        <v>0</v>
      </c>
      <c r="S81" s="56">
        <f>Q81-R81</f>
        <v>6</v>
      </c>
      <c r="T81" s="41"/>
    </row>
    <row r="82" spans="1:20" ht="18" customHeight="1">
      <c r="A82" s="79">
        <f>K82</f>
        <v>-2</v>
      </c>
      <c r="B82" s="58">
        <v>199</v>
      </c>
      <c r="C82" s="37" t="s">
        <v>709</v>
      </c>
      <c r="D82" s="35" t="s">
        <v>630</v>
      </c>
      <c r="E82" s="40" t="s">
        <v>631</v>
      </c>
      <c r="F82" s="53">
        <v>8</v>
      </c>
      <c r="G82" s="49">
        <v>4</v>
      </c>
      <c r="H82" s="50">
        <v>3</v>
      </c>
      <c r="I82" s="50">
        <v>4</v>
      </c>
      <c r="J82" s="50">
        <v>1</v>
      </c>
      <c r="K82" s="57">
        <f>SUM(S82-F82)</f>
        <v>-2</v>
      </c>
      <c r="L82" s="56">
        <v>5</v>
      </c>
      <c r="M82" s="51">
        <v>1</v>
      </c>
      <c r="N82" s="50">
        <v>0</v>
      </c>
      <c r="O82" s="50">
        <v>0</v>
      </c>
      <c r="P82" s="50">
        <v>0</v>
      </c>
      <c r="Q82" s="56">
        <f>L82+M82</f>
        <v>6</v>
      </c>
      <c r="R82" s="50">
        <v>0</v>
      </c>
      <c r="S82" s="56">
        <f>Q82-R82</f>
        <v>6</v>
      </c>
      <c r="T82" s="40" t="s">
        <v>710</v>
      </c>
    </row>
    <row r="83" spans="1:20" ht="18" customHeight="1">
      <c r="A83" s="79">
        <f>K83</f>
        <v>-1</v>
      </c>
      <c r="B83" s="48">
        <v>6</v>
      </c>
      <c r="C83" s="24" t="s">
        <v>48</v>
      </c>
      <c r="D83" s="25" t="s">
        <v>49</v>
      </c>
      <c r="E83" s="28" t="s">
        <v>50</v>
      </c>
      <c r="F83" s="45">
        <v>6</v>
      </c>
      <c r="G83" s="50">
        <v>4</v>
      </c>
      <c r="H83" s="47">
        <v>3</v>
      </c>
      <c r="I83" s="47">
        <v>3</v>
      </c>
      <c r="J83" s="47">
        <v>0</v>
      </c>
      <c r="K83" s="57">
        <f>SUM(S83-F83)</f>
        <v>-1</v>
      </c>
      <c r="L83" s="56">
        <v>5</v>
      </c>
      <c r="M83" s="51">
        <v>0</v>
      </c>
      <c r="N83" s="50">
        <v>0</v>
      </c>
      <c r="O83" s="50">
        <v>0</v>
      </c>
      <c r="P83" s="50">
        <v>0</v>
      </c>
      <c r="Q83" s="56">
        <f>L83+M83</f>
        <v>5</v>
      </c>
      <c r="R83" s="50">
        <v>0</v>
      </c>
      <c r="S83" s="56">
        <f>Q83-R83</f>
        <v>5</v>
      </c>
      <c r="T83" s="41"/>
    </row>
    <row r="84" spans="1:20" ht="18" customHeight="1">
      <c r="A84" s="79">
        <f>K84</f>
        <v>1</v>
      </c>
      <c r="B84" s="58">
        <v>29</v>
      </c>
      <c r="C84" s="24" t="s">
        <v>121</v>
      </c>
      <c r="D84" s="25" t="s">
        <v>122</v>
      </c>
      <c r="E84" s="25" t="s">
        <v>123</v>
      </c>
      <c r="F84" s="45">
        <v>4</v>
      </c>
      <c r="G84" s="50">
        <v>4</v>
      </c>
      <c r="H84" s="47">
        <v>2</v>
      </c>
      <c r="I84" s="47">
        <v>3</v>
      </c>
      <c r="J84" s="47">
        <v>0</v>
      </c>
      <c r="K84" s="57">
        <f>SUM(S84-F84)</f>
        <v>1</v>
      </c>
      <c r="L84" s="56">
        <v>5</v>
      </c>
      <c r="M84" s="51">
        <v>0</v>
      </c>
      <c r="N84" s="50">
        <v>0</v>
      </c>
      <c r="O84" s="50">
        <v>0</v>
      </c>
      <c r="P84" s="50">
        <v>0</v>
      </c>
      <c r="Q84" s="56">
        <f>L84+M84</f>
        <v>5</v>
      </c>
      <c r="R84" s="50">
        <v>0</v>
      </c>
      <c r="S84" s="56">
        <f>Q84-R84</f>
        <v>5</v>
      </c>
      <c r="T84" s="41"/>
    </row>
    <row r="85" spans="1:20" ht="18" customHeight="1">
      <c r="A85" s="79">
        <f>K85</f>
        <v>1</v>
      </c>
      <c r="B85" s="48">
        <v>42</v>
      </c>
      <c r="C85" s="26" t="s">
        <v>161</v>
      </c>
      <c r="D85" s="27" t="s">
        <v>162</v>
      </c>
      <c r="E85" s="27" t="s">
        <v>163</v>
      </c>
      <c r="F85" s="48">
        <v>4</v>
      </c>
      <c r="G85" s="50">
        <v>3</v>
      </c>
      <c r="H85" s="47">
        <v>2</v>
      </c>
      <c r="I85" s="47">
        <v>2</v>
      </c>
      <c r="J85" s="47">
        <v>1</v>
      </c>
      <c r="K85" s="57">
        <f>SUM(S85-F85)</f>
        <v>1</v>
      </c>
      <c r="L85" s="56">
        <v>5</v>
      </c>
      <c r="M85" s="51">
        <v>0</v>
      </c>
      <c r="N85" s="50">
        <v>0</v>
      </c>
      <c r="O85" s="50">
        <v>0</v>
      </c>
      <c r="P85" s="50">
        <v>0</v>
      </c>
      <c r="Q85" s="56">
        <f>L85+M85</f>
        <v>5</v>
      </c>
      <c r="R85" s="50">
        <v>0</v>
      </c>
      <c r="S85" s="56">
        <f>Q85-R85</f>
        <v>5</v>
      </c>
      <c r="T85" s="41"/>
    </row>
    <row r="86" spans="1:20" ht="18" customHeight="1">
      <c r="A86" s="79">
        <f>K86</f>
        <v>-2</v>
      </c>
      <c r="B86" s="58">
        <v>57</v>
      </c>
      <c r="C86" s="24" t="s">
        <v>205</v>
      </c>
      <c r="D86" s="25" t="s">
        <v>206</v>
      </c>
      <c r="E86" s="25" t="s">
        <v>207</v>
      </c>
      <c r="F86" s="45">
        <v>7</v>
      </c>
      <c r="G86" s="50">
        <v>1</v>
      </c>
      <c r="H86" s="47">
        <v>2</v>
      </c>
      <c r="I86" s="47">
        <v>2</v>
      </c>
      <c r="J86" s="47">
        <v>0</v>
      </c>
      <c r="K86" s="57">
        <f>SUM(S86-F86)</f>
        <v>-2</v>
      </c>
      <c r="L86" s="56">
        <v>5</v>
      </c>
      <c r="M86" s="51">
        <v>0</v>
      </c>
      <c r="N86" s="50">
        <v>0</v>
      </c>
      <c r="O86" s="50">
        <v>0</v>
      </c>
      <c r="P86" s="50">
        <v>0</v>
      </c>
      <c r="Q86" s="56">
        <f>L86+M86</f>
        <v>5</v>
      </c>
      <c r="R86" s="50">
        <v>0</v>
      </c>
      <c r="S86" s="56">
        <f>Q86-R86</f>
        <v>5</v>
      </c>
      <c r="T86" s="41"/>
    </row>
    <row r="87" spans="1:20" ht="18" customHeight="1">
      <c r="A87" s="79">
        <f>K87</f>
        <v>1</v>
      </c>
      <c r="B87" s="48">
        <v>58</v>
      </c>
      <c r="C87" s="24" t="s">
        <v>208</v>
      </c>
      <c r="D87" s="25" t="s">
        <v>209</v>
      </c>
      <c r="E87" s="25" t="s">
        <v>210</v>
      </c>
      <c r="F87" s="45">
        <v>4</v>
      </c>
      <c r="G87" s="50">
        <v>1</v>
      </c>
      <c r="H87" s="47">
        <v>1</v>
      </c>
      <c r="I87" s="47">
        <v>2</v>
      </c>
      <c r="J87" s="47">
        <v>1</v>
      </c>
      <c r="K87" s="57">
        <f>SUM(S87-F87)</f>
        <v>1</v>
      </c>
      <c r="L87" s="56">
        <v>5</v>
      </c>
      <c r="M87" s="51">
        <v>0</v>
      </c>
      <c r="N87" s="50">
        <v>0</v>
      </c>
      <c r="O87" s="50">
        <v>0</v>
      </c>
      <c r="P87" s="50">
        <v>0</v>
      </c>
      <c r="Q87" s="56">
        <f>L87+M87</f>
        <v>5</v>
      </c>
      <c r="R87" s="50">
        <v>0</v>
      </c>
      <c r="S87" s="56">
        <f>Q87-R87</f>
        <v>5</v>
      </c>
      <c r="T87" s="41"/>
    </row>
    <row r="88" spans="1:20" s="12" customFormat="1" ht="18" customHeight="1">
      <c r="A88" s="79">
        <f>K88</f>
        <v>-1</v>
      </c>
      <c r="B88" s="48">
        <v>72</v>
      </c>
      <c r="C88" s="24" t="s">
        <v>252</v>
      </c>
      <c r="D88" s="25" t="s">
        <v>253</v>
      </c>
      <c r="E88" s="28" t="s">
        <v>254</v>
      </c>
      <c r="F88" s="45">
        <v>6</v>
      </c>
      <c r="G88" s="50">
        <v>1</v>
      </c>
      <c r="H88" s="47">
        <v>1</v>
      </c>
      <c r="I88" s="47">
        <v>4</v>
      </c>
      <c r="J88" s="47">
        <v>0</v>
      </c>
      <c r="K88" s="57">
        <f>SUM(S88-F88)</f>
        <v>-1</v>
      </c>
      <c r="L88" s="56">
        <v>5</v>
      </c>
      <c r="M88" s="51">
        <v>0</v>
      </c>
      <c r="N88" s="50">
        <v>0</v>
      </c>
      <c r="O88" s="50">
        <v>0</v>
      </c>
      <c r="P88" s="50">
        <v>0</v>
      </c>
      <c r="Q88" s="56">
        <f>L88+M88</f>
        <v>5</v>
      </c>
      <c r="R88" s="50">
        <v>0</v>
      </c>
      <c r="S88" s="56">
        <f>Q88-R88</f>
        <v>5</v>
      </c>
      <c r="T88" s="41"/>
    </row>
    <row r="89" spans="1:20" ht="18" customHeight="1">
      <c r="A89" s="79">
        <f>K89</f>
        <v>-1</v>
      </c>
      <c r="B89" s="58">
        <v>85</v>
      </c>
      <c r="C89" s="24" t="s">
        <v>290</v>
      </c>
      <c r="D89" s="25" t="s">
        <v>291</v>
      </c>
      <c r="E89" s="25" t="s">
        <v>292</v>
      </c>
      <c r="F89" s="45">
        <v>6</v>
      </c>
      <c r="G89" s="50">
        <v>4</v>
      </c>
      <c r="H89" s="47">
        <v>2</v>
      </c>
      <c r="I89" s="47">
        <v>3</v>
      </c>
      <c r="J89" s="47">
        <v>0</v>
      </c>
      <c r="K89" s="57">
        <f>SUM(S89-F89)</f>
        <v>-1</v>
      </c>
      <c r="L89" s="56">
        <v>5</v>
      </c>
      <c r="M89" s="51">
        <v>0</v>
      </c>
      <c r="N89" s="50">
        <v>0</v>
      </c>
      <c r="O89" s="50">
        <v>0</v>
      </c>
      <c r="P89" s="50">
        <v>0</v>
      </c>
      <c r="Q89" s="56">
        <f>L89+M89</f>
        <v>5</v>
      </c>
      <c r="R89" s="50">
        <v>0</v>
      </c>
      <c r="S89" s="56">
        <f>Q89-R89</f>
        <v>5</v>
      </c>
      <c r="T89" s="41"/>
    </row>
    <row r="90" spans="1:20" ht="18" customHeight="1">
      <c r="A90" s="79">
        <f>K90</f>
        <v>1</v>
      </c>
      <c r="B90" s="48">
        <v>116</v>
      </c>
      <c r="C90" s="24" t="s">
        <v>384</v>
      </c>
      <c r="D90" s="25" t="s">
        <v>385</v>
      </c>
      <c r="E90" s="25" t="s">
        <v>386</v>
      </c>
      <c r="F90" s="45">
        <v>4</v>
      </c>
      <c r="G90" s="50">
        <v>2</v>
      </c>
      <c r="H90" s="73">
        <v>0</v>
      </c>
      <c r="I90" s="78">
        <v>0</v>
      </c>
      <c r="J90" s="74">
        <v>0</v>
      </c>
      <c r="K90" s="57">
        <f>SUM(S90-F90)</f>
        <v>1</v>
      </c>
      <c r="L90" s="56">
        <v>5</v>
      </c>
      <c r="M90" s="51">
        <v>0</v>
      </c>
      <c r="N90" s="50">
        <v>0</v>
      </c>
      <c r="O90" s="50">
        <v>0</v>
      </c>
      <c r="P90" s="50">
        <v>0</v>
      </c>
      <c r="Q90" s="56">
        <f>L90+M90</f>
        <v>5</v>
      </c>
      <c r="R90" s="50">
        <v>0</v>
      </c>
      <c r="S90" s="56">
        <f>Q90-R90</f>
        <v>5</v>
      </c>
      <c r="T90" s="41"/>
    </row>
    <row r="91" spans="1:20" ht="18" customHeight="1">
      <c r="A91" s="79">
        <f>K91</f>
        <v>1</v>
      </c>
      <c r="B91" s="58">
        <v>151</v>
      </c>
      <c r="C91" s="24" t="s">
        <v>489</v>
      </c>
      <c r="D91" s="25" t="s">
        <v>490</v>
      </c>
      <c r="E91" s="32" t="s">
        <v>491</v>
      </c>
      <c r="F91" s="45">
        <v>4</v>
      </c>
      <c r="G91" s="49">
        <v>4</v>
      </c>
      <c r="H91" s="52">
        <v>2</v>
      </c>
      <c r="I91" s="52">
        <v>3</v>
      </c>
      <c r="J91" s="52">
        <v>0</v>
      </c>
      <c r="K91" s="57">
        <f>SUM(S91-F91)</f>
        <v>1</v>
      </c>
      <c r="L91" s="56">
        <v>5</v>
      </c>
      <c r="M91" s="51">
        <v>0</v>
      </c>
      <c r="N91" s="50">
        <v>0</v>
      </c>
      <c r="O91" s="50">
        <v>0</v>
      </c>
      <c r="P91" s="50">
        <v>0</v>
      </c>
      <c r="Q91" s="56">
        <f>L91+M91</f>
        <v>5</v>
      </c>
      <c r="R91" s="50">
        <v>0</v>
      </c>
      <c r="S91" s="56">
        <f>Q91-R91</f>
        <v>5</v>
      </c>
      <c r="T91" s="41"/>
    </row>
    <row r="92" spans="1:20" ht="18" customHeight="1">
      <c r="A92" s="79">
        <f>K92</f>
        <v>-2</v>
      </c>
      <c r="B92" s="48">
        <v>158</v>
      </c>
      <c r="C92" s="24" t="s">
        <v>509</v>
      </c>
      <c r="D92" s="25" t="s">
        <v>510</v>
      </c>
      <c r="E92" s="25" t="s">
        <v>511</v>
      </c>
      <c r="F92" s="45">
        <v>7</v>
      </c>
      <c r="G92" s="50">
        <v>1</v>
      </c>
      <c r="H92" s="47">
        <v>4</v>
      </c>
      <c r="I92" s="47">
        <v>2</v>
      </c>
      <c r="J92" s="47">
        <v>0</v>
      </c>
      <c r="K92" s="57">
        <f>SUM(S92-F92)</f>
        <v>-2</v>
      </c>
      <c r="L92" s="56">
        <v>5</v>
      </c>
      <c r="M92" s="51">
        <v>0</v>
      </c>
      <c r="N92" s="50">
        <v>0</v>
      </c>
      <c r="O92" s="50">
        <v>0</v>
      </c>
      <c r="P92" s="50">
        <v>0</v>
      </c>
      <c r="Q92" s="56">
        <f>L92+M92</f>
        <v>5</v>
      </c>
      <c r="R92" s="50">
        <v>0</v>
      </c>
      <c r="S92" s="56">
        <f>Q92-R92</f>
        <v>5</v>
      </c>
      <c r="T92" s="41"/>
    </row>
    <row r="93" spans="1:20" ht="18" customHeight="1">
      <c r="A93" s="79">
        <f>K93</f>
        <v>-8</v>
      </c>
      <c r="B93" s="48">
        <v>208</v>
      </c>
      <c r="C93" s="37" t="s">
        <v>655</v>
      </c>
      <c r="D93" s="35" t="s">
        <v>656</v>
      </c>
      <c r="E93" s="40" t="s">
        <v>657</v>
      </c>
      <c r="F93" s="54">
        <v>13</v>
      </c>
      <c r="G93" s="49">
        <v>4</v>
      </c>
      <c r="H93" s="47">
        <v>0</v>
      </c>
      <c r="I93" s="47">
        <v>0</v>
      </c>
      <c r="J93" s="47">
        <v>0</v>
      </c>
      <c r="K93" s="57">
        <f>SUM(S93-F93)</f>
        <v>-8</v>
      </c>
      <c r="L93" s="56">
        <v>5</v>
      </c>
      <c r="M93" s="51">
        <v>0</v>
      </c>
      <c r="N93" s="50">
        <v>0</v>
      </c>
      <c r="O93" s="50">
        <v>0</v>
      </c>
      <c r="P93" s="50">
        <v>0</v>
      </c>
      <c r="Q93" s="56">
        <f>L93+M93</f>
        <v>5</v>
      </c>
      <c r="R93" s="50">
        <v>0</v>
      </c>
      <c r="S93" s="56">
        <f>Q93-R93</f>
        <v>5</v>
      </c>
      <c r="T93" s="41"/>
    </row>
    <row r="94" spans="1:20" ht="18" customHeight="1">
      <c r="A94" s="79">
        <f>K94</f>
        <v>-3</v>
      </c>
      <c r="B94" s="48">
        <v>4</v>
      </c>
      <c r="C94" s="24" t="s">
        <v>42</v>
      </c>
      <c r="D94" s="25" t="s">
        <v>43</v>
      </c>
      <c r="E94" s="28" t="s">
        <v>44</v>
      </c>
      <c r="F94" s="45">
        <v>7</v>
      </c>
      <c r="G94" s="50">
        <v>2</v>
      </c>
      <c r="H94" s="47">
        <v>1</v>
      </c>
      <c r="I94" s="47">
        <v>3</v>
      </c>
      <c r="J94" s="47">
        <v>0</v>
      </c>
      <c r="K94" s="57">
        <f>SUM(S94-F94)</f>
        <v>-3</v>
      </c>
      <c r="L94" s="56">
        <v>4</v>
      </c>
      <c r="M94" s="51">
        <v>0</v>
      </c>
      <c r="N94" s="50">
        <v>0</v>
      </c>
      <c r="O94" s="50">
        <v>0</v>
      </c>
      <c r="P94" s="50">
        <v>0</v>
      </c>
      <c r="Q94" s="56">
        <f>L94+M94</f>
        <v>4</v>
      </c>
      <c r="R94" s="50">
        <v>0</v>
      </c>
      <c r="S94" s="56">
        <f>Q94-R94</f>
        <v>4</v>
      </c>
      <c r="T94" s="41"/>
    </row>
    <row r="95" spans="1:20" ht="18" customHeight="1">
      <c r="A95" s="79">
        <f>K95</f>
        <v>0</v>
      </c>
      <c r="B95" s="58">
        <v>21</v>
      </c>
      <c r="C95" s="24" t="s">
        <v>96</v>
      </c>
      <c r="D95" s="25" t="s">
        <v>97</v>
      </c>
      <c r="E95" s="25" t="s">
        <v>98</v>
      </c>
      <c r="F95" s="45">
        <v>4</v>
      </c>
      <c r="G95" s="50">
        <v>4</v>
      </c>
      <c r="H95" s="47">
        <v>1</v>
      </c>
      <c r="I95" s="47">
        <v>3</v>
      </c>
      <c r="J95" s="47">
        <v>0</v>
      </c>
      <c r="K95" s="57">
        <f>SUM(S95-F95)</f>
        <v>0</v>
      </c>
      <c r="L95" s="56">
        <v>4</v>
      </c>
      <c r="M95" s="51">
        <v>0</v>
      </c>
      <c r="N95" s="50">
        <v>0</v>
      </c>
      <c r="O95" s="50">
        <v>0</v>
      </c>
      <c r="P95" s="50">
        <v>0</v>
      </c>
      <c r="Q95" s="56">
        <f>L95+M95</f>
        <v>4</v>
      </c>
      <c r="R95" s="50">
        <v>0</v>
      </c>
      <c r="S95" s="56">
        <f>Q95-R95</f>
        <v>4</v>
      </c>
      <c r="T95" s="41"/>
    </row>
    <row r="96" spans="1:20" ht="18" customHeight="1">
      <c r="A96" s="79">
        <f>K96</f>
        <v>-4</v>
      </c>
      <c r="B96" s="58">
        <v>25</v>
      </c>
      <c r="C96" s="24" t="s">
        <v>108</v>
      </c>
      <c r="D96" s="25" t="s">
        <v>109</v>
      </c>
      <c r="E96" s="25" t="s">
        <v>110</v>
      </c>
      <c r="F96" s="45">
        <v>8</v>
      </c>
      <c r="G96" s="50">
        <v>1</v>
      </c>
      <c r="H96" s="47">
        <v>1</v>
      </c>
      <c r="I96" s="47">
        <v>3</v>
      </c>
      <c r="J96" s="47">
        <v>1</v>
      </c>
      <c r="K96" s="57">
        <f>SUM(S96-F96)</f>
        <v>-4</v>
      </c>
      <c r="L96" s="56">
        <v>5</v>
      </c>
      <c r="M96" s="51">
        <v>0</v>
      </c>
      <c r="N96" s="50">
        <v>0</v>
      </c>
      <c r="O96" s="50">
        <v>0</v>
      </c>
      <c r="P96" s="50">
        <v>0</v>
      </c>
      <c r="Q96" s="56">
        <f>L96+M96</f>
        <v>5</v>
      </c>
      <c r="R96" s="50">
        <v>1</v>
      </c>
      <c r="S96" s="56">
        <f>Q96-R96</f>
        <v>4</v>
      </c>
      <c r="T96" s="41" t="s">
        <v>697</v>
      </c>
    </row>
    <row r="97" spans="1:20" ht="18" customHeight="1">
      <c r="A97" s="79">
        <f>K97</f>
        <v>0</v>
      </c>
      <c r="B97" s="58">
        <v>27</v>
      </c>
      <c r="C97" s="24" t="s">
        <v>115</v>
      </c>
      <c r="D97" s="25" t="s">
        <v>116</v>
      </c>
      <c r="E97" s="25" t="s">
        <v>117</v>
      </c>
      <c r="F97" s="45">
        <v>4</v>
      </c>
      <c r="G97" s="50">
        <v>1</v>
      </c>
      <c r="H97" s="47">
        <v>3</v>
      </c>
      <c r="I97" s="47">
        <v>1</v>
      </c>
      <c r="J97" s="47">
        <v>0</v>
      </c>
      <c r="K97" s="57">
        <f>SUM(S97-F97)</f>
        <v>0</v>
      </c>
      <c r="L97" s="56">
        <v>4</v>
      </c>
      <c r="M97" s="51">
        <v>0</v>
      </c>
      <c r="N97" s="50">
        <v>0</v>
      </c>
      <c r="O97" s="50">
        <v>0</v>
      </c>
      <c r="P97" s="50">
        <v>0</v>
      </c>
      <c r="Q97" s="56">
        <f>L97+M97</f>
        <v>4</v>
      </c>
      <c r="R97" s="50">
        <v>0</v>
      </c>
      <c r="S97" s="56">
        <f>Q97-R97</f>
        <v>4</v>
      </c>
      <c r="T97" s="41"/>
    </row>
    <row r="98" spans="1:20" ht="18" customHeight="1">
      <c r="A98" s="79">
        <f>K98</f>
        <v>-2</v>
      </c>
      <c r="B98" s="48">
        <v>38</v>
      </c>
      <c r="C98" s="24" t="s">
        <v>149</v>
      </c>
      <c r="D98" s="25" t="s">
        <v>150</v>
      </c>
      <c r="E98" s="25" t="s">
        <v>151</v>
      </c>
      <c r="F98" s="45">
        <v>6</v>
      </c>
      <c r="G98" s="50">
        <v>2</v>
      </c>
      <c r="H98" s="47">
        <v>1</v>
      </c>
      <c r="I98" s="47">
        <v>3</v>
      </c>
      <c r="J98" s="47">
        <v>0</v>
      </c>
      <c r="K98" s="57">
        <f>SUM(S98-F98)</f>
        <v>-2</v>
      </c>
      <c r="L98" s="56">
        <v>4</v>
      </c>
      <c r="M98" s="51">
        <v>0</v>
      </c>
      <c r="N98" s="50">
        <v>0</v>
      </c>
      <c r="O98" s="50">
        <v>0</v>
      </c>
      <c r="P98" s="50">
        <v>0</v>
      </c>
      <c r="Q98" s="56">
        <f>L98+M98</f>
        <v>4</v>
      </c>
      <c r="R98" s="50">
        <v>0</v>
      </c>
      <c r="S98" s="56">
        <f>Q98-R98</f>
        <v>4</v>
      </c>
      <c r="T98" s="41"/>
    </row>
    <row r="99" spans="1:20" ht="18" customHeight="1">
      <c r="A99" s="79">
        <f>K99</f>
        <v>0</v>
      </c>
      <c r="B99" s="48">
        <v>90</v>
      </c>
      <c r="C99" s="24" t="s">
        <v>306</v>
      </c>
      <c r="D99" s="25" t="s">
        <v>307</v>
      </c>
      <c r="E99" s="25" t="s">
        <v>308</v>
      </c>
      <c r="F99" s="45">
        <v>4</v>
      </c>
      <c r="G99" s="49">
        <v>4</v>
      </c>
      <c r="H99" s="47">
        <v>1</v>
      </c>
      <c r="I99" s="47">
        <v>1</v>
      </c>
      <c r="J99" s="47">
        <v>0</v>
      </c>
      <c r="K99" s="57">
        <f>SUM(S99-F99)</f>
        <v>0</v>
      </c>
      <c r="L99" s="56">
        <v>4</v>
      </c>
      <c r="M99" s="51">
        <v>0</v>
      </c>
      <c r="N99" s="50">
        <v>0</v>
      </c>
      <c r="O99" s="50">
        <v>0</v>
      </c>
      <c r="P99" s="50">
        <v>0</v>
      </c>
      <c r="Q99" s="56">
        <f>L99+M99</f>
        <v>4</v>
      </c>
      <c r="R99" s="50">
        <v>0</v>
      </c>
      <c r="S99" s="56">
        <f>Q99-R99</f>
        <v>4</v>
      </c>
      <c r="T99" s="41"/>
    </row>
    <row r="100" spans="1:20" ht="18" customHeight="1">
      <c r="A100" s="79">
        <f>K100</f>
        <v>0</v>
      </c>
      <c r="B100" s="58">
        <v>101</v>
      </c>
      <c r="C100" s="24" t="s">
        <v>338</v>
      </c>
      <c r="D100" s="25" t="s">
        <v>339</v>
      </c>
      <c r="E100" s="25" t="s">
        <v>340</v>
      </c>
      <c r="F100" s="45">
        <v>4</v>
      </c>
      <c r="G100" s="50">
        <v>2</v>
      </c>
      <c r="H100" s="47">
        <v>2</v>
      </c>
      <c r="I100" s="47">
        <v>2</v>
      </c>
      <c r="J100" s="47">
        <v>0</v>
      </c>
      <c r="K100" s="57">
        <f>SUM(S100-F100)</f>
        <v>0</v>
      </c>
      <c r="L100" s="56">
        <v>4</v>
      </c>
      <c r="M100" s="51">
        <v>0</v>
      </c>
      <c r="N100" s="50">
        <v>0</v>
      </c>
      <c r="O100" s="50">
        <v>0</v>
      </c>
      <c r="P100" s="50">
        <v>0</v>
      </c>
      <c r="Q100" s="56">
        <f>L100+M100</f>
        <v>4</v>
      </c>
      <c r="R100" s="50">
        <v>0</v>
      </c>
      <c r="S100" s="56">
        <f>Q100-R100</f>
        <v>4</v>
      </c>
      <c r="T100" s="41"/>
    </row>
    <row r="101" spans="1:20" ht="18" customHeight="1">
      <c r="A101" s="79">
        <f>K101</f>
        <v>-6</v>
      </c>
      <c r="B101" s="58">
        <v>115</v>
      </c>
      <c r="C101" s="24" t="s">
        <v>381</v>
      </c>
      <c r="D101" s="25" t="s">
        <v>382</v>
      </c>
      <c r="E101" s="28" t="s">
        <v>383</v>
      </c>
      <c r="F101" s="45">
        <v>10</v>
      </c>
      <c r="G101" s="50">
        <v>2</v>
      </c>
      <c r="H101" s="47">
        <v>0</v>
      </c>
      <c r="I101" s="47">
        <v>0</v>
      </c>
      <c r="J101" s="47">
        <v>0</v>
      </c>
      <c r="K101" s="57">
        <f>SUM(S101-F101)</f>
        <v>-6</v>
      </c>
      <c r="L101" s="56">
        <v>4</v>
      </c>
      <c r="M101" s="51">
        <v>0</v>
      </c>
      <c r="N101" s="50">
        <v>0</v>
      </c>
      <c r="O101" s="50">
        <v>0</v>
      </c>
      <c r="P101" s="50">
        <v>0</v>
      </c>
      <c r="Q101" s="56">
        <f>L101+M101</f>
        <v>4</v>
      </c>
      <c r="R101" s="50">
        <v>0</v>
      </c>
      <c r="S101" s="56">
        <f>Q101-R101</f>
        <v>4</v>
      </c>
      <c r="T101" s="41"/>
    </row>
    <row r="102" spans="1:20" ht="18" customHeight="1">
      <c r="A102" s="79">
        <f>K102</f>
        <v>0</v>
      </c>
      <c r="B102" s="58">
        <v>153</v>
      </c>
      <c r="C102" s="24" t="s">
        <v>495</v>
      </c>
      <c r="D102" s="25" t="s">
        <v>496</v>
      </c>
      <c r="E102" s="34" t="s">
        <v>497</v>
      </c>
      <c r="F102" s="45">
        <v>4</v>
      </c>
      <c r="G102" s="49">
        <v>4</v>
      </c>
      <c r="H102" s="52">
        <v>2</v>
      </c>
      <c r="I102" s="52">
        <v>1</v>
      </c>
      <c r="J102" s="52">
        <v>1</v>
      </c>
      <c r="K102" s="57">
        <f>SUM(S102-F102)</f>
        <v>0</v>
      </c>
      <c r="L102" s="56">
        <v>4</v>
      </c>
      <c r="M102" s="51">
        <v>0</v>
      </c>
      <c r="N102" s="50">
        <v>0</v>
      </c>
      <c r="O102" s="50">
        <v>0</v>
      </c>
      <c r="P102" s="50">
        <v>0</v>
      </c>
      <c r="Q102" s="56">
        <f>L102+M102</f>
        <v>4</v>
      </c>
      <c r="R102" s="50">
        <v>0</v>
      </c>
      <c r="S102" s="56">
        <f>Q102-R102</f>
        <v>4</v>
      </c>
      <c r="T102" s="41"/>
    </row>
    <row r="103" spans="1:20" ht="18" customHeight="1">
      <c r="A103" s="79">
        <f>K103</f>
        <v>0</v>
      </c>
      <c r="B103" s="48">
        <v>198</v>
      </c>
      <c r="C103" s="24" t="s">
        <v>627</v>
      </c>
      <c r="D103" s="25" t="s">
        <v>628</v>
      </c>
      <c r="E103" s="32" t="s">
        <v>629</v>
      </c>
      <c r="F103" s="45">
        <v>4</v>
      </c>
      <c r="G103" s="49">
        <v>3</v>
      </c>
      <c r="H103" s="50">
        <v>1</v>
      </c>
      <c r="I103" s="50">
        <v>2</v>
      </c>
      <c r="J103" s="50">
        <v>2</v>
      </c>
      <c r="K103" s="57">
        <f>SUM(S103-F103)</f>
        <v>0</v>
      </c>
      <c r="L103" s="56">
        <v>4</v>
      </c>
      <c r="M103" s="51">
        <v>0</v>
      </c>
      <c r="N103" s="50">
        <v>0</v>
      </c>
      <c r="O103" s="50">
        <v>0</v>
      </c>
      <c r="P103" s="50">
        <v>0</v>
      </c>
      <c r="Q103" s="56">
        <f>L103+M103</f>
        <v>4</v>
      </c>
      <c r="R103" s="50">
        <v>0</v>
      </c>
      <c r="S103" s="56">
        <f>Q103-R103</f>
        <v>4</v>
      </c>
      <c r="T103" s="41"/>
    </row>
    <row r="104" spans="1:20" ht="18" customHeight="1">
      <c r="A104" s="79">
        <f>K104</f>
        <v>-1</v>
      </c>
      <c r="B104" s="48">
        <v>34</v>
      </c>
      <c r="C104" s="24" t="s">
        <v>136</v>
      </c>
      <c r="D104" s="25" t="s">
        <v>137</v>
      </c>
      <c r="E104" s="25" t="s">
        <v>138</v>
      </c>
      <c r="F104" s="45">
        <v>4</v>
      </c>
      <c r="G104" s="50">
        <v>4</v>
      </c>
      <c r="H104" s="47">
        <v>0</v>
      </c>
      <c r="I104" s="47">
        <v>2</v>
      </c>
      <c r="J104" s="47">
        <v>0</v>
      </c>
      <c r="K104" s="57">
        <f>SUM(S104-F104)</f>
        <v>-1</v>
      </c>
      <c r="L104" s="56">
        <v>3</v>
      </c>
      <c r="M104" s="51">
        <v>0</v>
      </c>
      <c r="N104" s="50">
        <v>0</v>
      </c>
      <c r="O104" s="50">
        <v>0</v>
      </c>
      <c r="P104" s="50">
        <v>0</v>
      </c>
      <c r="Q104" s="56">
        <f>L104+M104</f>
        <v>3</v>
      </c>
      <c r="R104" s="50">
        <v>0</v>
      </c>
      <c r="S104" s="56">
        <f>Q104-R104</f>
        <v>3</v>
      </c>
      <c r="T104" s="41"/>
    </row>
    <row r="105" spans="1:20" ht="18" customHeight="1">
      <c r="A105" s="79">
        <f>K105</f>
        <v>1</v>
      </c>
      <c r="B105" s="48">
        <v>46</v>
      </c>
      <c r="C105" s="24" t="s">
        <v>173</v>
      </c>
      <c r="D105" s="25" t="s">
        <v>174</v>
      </c>
      <c r="E105" s="33" t="s">
        <v>175</v>
      </c>
      <c r="F105" s="45">
        <v>2</v>
      </c>
      <c r="G105" s="50">
        <v>2</v>
      </c>
      <c r="H105" s="47">
        <v>0</v>
      </c>
      <c r="I105" s="47">
        <v>0</v>
      </c>
      <c r="J105" s="47">
        <v>0</v>
      </c>
      <c r="K105" s="57">
        <f>SUM(S105-F105)</f>
        <v>1</v>
      </c>
      <c r="L105" s="56">
        <v>4</v>
      </c>
      <c r="M105" s="51">
        <v>0</v>
      </c>
      <c r="N105" s="50">
        <v>0</v>
      </c>
      <c r="O105" s="50">
        <v>0</v>
      </c>
      <c r="P105" s="50">
        <v>0</v>
      </c>
      <c r="Q105" s="56">
        <f>L105+M105</f>
        <v>4</v>
      </c>
      <c r="R105" s="50">
        <v>1</v>
      </c>
      <c r="S105" s="56">
        <f>Q105-R105</f>
        <v>3</v>
      </c>
      <c r="T105" s="41" t="s">
        <v>699</v>
      </c>
    </row>
    <row r="106" spans="1:20" ht="18" customHeight="1">
      <c r="A106" s="79">
        <f>K106</f>
        <v>-1</v>
      </c>
      <c r="B106" s="48">
        <v>52</v>
      </c>
      <c r="C106" s="24" t="s">
        <v>191</v>
      </c>
      <c r="D106" s="25" t="s">
        <v>192</v>
      </c>
      <c r="E106" s="25" t="s">
        <v>193</v>
      </c>
      <c r="F106" s="45">
        <v>4</v>
      </c>
      <c r="G106" s="50">
        <v>2</v>
      </c>
      <c r="H106" s="47">
        <v>0</v>
      </c>
      <c r="I106" s="47">
        <v>0</v>
      </c>
      <c r="J106" s="47">
        <v>0</v>
      </c>
      <c r="K106" s="57">
        <f>SUM(S106-F106)</f>
        <v>-1</v>
      </c>
      <c r="L106" s="56">
        <v>3</v>
      </c>
      <c r="M106" s="51">
        <v>0</v>
      </c>
      <c r="N106" s="50">
        <v>0</v>
      </c>
      <c r="O106" s="50">
        <v>0</v>
      </c>
      <c r="P106" s="50">
        <v>0</v>
      </c>
      <c r="Q106" s="56">
        <f>L106+M106</f>
        <v>3</v>
      </c>
      <c r="R106" s="50">
        <v>0</v>
      </c>
      <c r="S106" s="56">
        <f>Q106-R106</f>
        <v>3</v>
      </c>
      <c r="T106" s="41"/>
    </row>
    <row r="107" spans="1:20" ht="18" customHeight="1">
      <c r="A107" s="79">
        <f>K107</f>
        <v>1</v>
      </c>
      <c r="B107" s="48">
        <v>94</v>
      </c>
      <c r="C107" s="24" t="s">
        <v>318</v>
      </c>
      <c r="D107" s="25" t="s">
        <v>319</v>
      </c>
      <c r="E107" s="25" t="s">
        <v>320</v>
      </c>
      <c r="F107" s="45">
        <v>2</v>
      </c>
      <c r="G107" s="49">
        <v>2</v>
      </c>
      <c r="H107" s="47">
        <v>1</v>
      </c>
      <c r="I107" s="47">
        <v>0</v>
      </c>
      <c r="J107" s="47">
        <v>0</v>
      </c>
      <c r="K107" s="57">
        <f>SUM(S107-F107)</f>
        <v>1</v>
      </c>
      <c r="L107" s="56">
        <v>3</v>
      </c>
      <c r="M107" s="51">
        <v>0</v>
      </c>
      <c r="N107" s="50">
        <v>0</v>
      </c>
      <c r="O107" s="50">
        <v>0</v>
      </c>
      <c r="P107" s="50">
        <v>0</v>
      </c>
      <c r="Q107" s="56">
        <f>L107+M107</f>
        <v>3</v>
      </c>
      <c r="R107" s="50">
        <v>0</v>
      </c>
      <c r="S107" s="56">
        <f>Q107-R107</f>
        <v>3</v>
      </c>
      <c r="T107" s="41"/>
    </row>
    <row r="108" spans="1:20" ht="18" customHeight="1">
      <c r="A108" s="79">
        <f>K108</f>
        <v>-1</v>
      </c>
      <c r="B108" s="48">
        <v>98</v>
      </c>
      <c r="C108" s="24" t="s">
        <v>330</v>
      </c>
      <c r="D108" s="25" t="s">
        <v>331</v>
      </c>
      <c r="E108" s="25" t="s">
        <v>332</v>
      </c>
      <c r="F108" s="45">
        <v>4</v>
      </c>
      <c r="G108" s="50">
        <v>2</v>
      </c>
      <c r="H108" s="47">
        <v>2</v>
      </c>
      <c r="I108" s="47">
        <v>1</v>
      </c>
      <c r="J108" s="47">
        <v>0</v>
      </c>
      <c r="K108" s="57">
        <f>SUM(S108-F108)</f>
        <v>-1</v>
      </c>
      <c r="L108" s="56">
        <v>3</v>
      </c>
      <c r="M108" s="51">
        <v>0</v>
      </c>
      <c r="N108" s="50">
        <v>0</v>
      </c>
      <c r="O108" s="50">
        <v>0</v>
      </c>
      <c r="P108" s="50">
        <v>0</v>
      </c>
      <c r="Q108" s="56">
        <f>L108+M108</f>
        <v>3</v>
      </c>
      <c r="R108" s="50">
        <v>0</v>
      </c>
      <c r="S108" s="56">
        <f>Q108-R108</f>
        <v>3</v>
      </c>
      <c r="T108" s="41"/>
    </row>
    <row r="109" spans="1:20" ht="18" customHeight="1">
      <c r="A109" s="79">
        <f>K109</f>
        <v>-1</v>
      </c>
      <c r="B109" s="48">
        <v>100</v>
      </c>
      <c r="C109" s="26" t="s">
        <v>336</v>
      </c>
      <c r="D109" s="31" t="s">
        <v>703</v>
      </c>
      <c r="E109" s="27" t="s">
        <v>337</v>
      </c>
      <c r="F109" s="48">
        <v>4</v>
      </c>
      <c r="G109" s="50">
        <v>3</v>
      </c>
      <c r="H109" s="47">
        <v>1</v>
      </c>
      <c r="I109" s="47">
        <v>3</v>
      </c>
      <c r="J109" s="47">
        <v>0</v>
      </c>
      <c r="K109" s="57">
        <f>SUM(S109-F109)</f>
        <v>-1</v>
      </c>
      <c r="L109" s="56">
        <v>3</v>
      </c>
      <c r="M109" s="51">
        <v>0</v>
      </c>
      <c r="N109" s="50">
        <v>0</v>
      </c>
      <c r="O109" s="50">
        <v>0</v>
      </c>
      <c r="P109" s="50">
        <v>0</v>
      </c>
      <c r="Q109" s="56">
        <f>L109+M109</f>
        <v>3</v>
      </c>
      <c r="R109" s="50">
        <v>0</v>
      </c>
      <c r="S109" s="56">
        <f>Q109-R109</f>
        <v>3</v>
      </c>
      <c r="T109" s="41"/>
    </row>
    <row r="110" spans="1:20" ht="18" customHeight="1">
      <c r="A110" s="79">
        <f>K110</f>
        <v>-2</v>
      </c>
      <c r="B110" s="58">
        <v>139</v>
      </c>
      <c r="C110" s="24" t="s">
        <v>453</v>
      </c>
      <c r="D110" s="25" t="s">
        <v>454</v>
      </c>
      <c r="E110" s="25" t="s">
        <v>455</v>
      </c>
      <c r="F110" s="45">
        <v>5</v>
      </c>
      <c r="G110" s="49">
        <v>2</v>
      </c>
      <c r="H110" s="52">
        <v>0</v>
      </c>
      <c r="I110" s="52">
        <v>4</v>
      </c>
      <c r="J110" s="52">
        <v>0</v>
      </c>
      <c r="K110" s="57">
        <f>SUM(S110-F110)</f>
        <v>-2</v>
      </c>
      <c r="L110" s="56">
        <v>3</v>
      </c>
      <c r="M110" s="51">
        <v>0</v>
      </c>
      <c r="N110" s="50">
        <v>0</v>
      </c>
      <c r="O110" s="50">
        <v>0</v>
      </c>
      <c r="P110" s="50">
        <v>0</v>
      </c>
      <c r="Q110" s="56">
        <f>L110+M110</f>
        <v>3</v>
      </c>
      <c r="R110" s="50">
        <v>0</v>
      </c>
      <c r="S110" s="56">
        <f>Q110-R110</f>
        <v>3</v>
      </c>
      <c r="T110" s="41"/>
    </row>
    <row r="111" spans="1:20" ht="18" customHeight="1">
      <c r="A111" s="79">
        <f>K111</f>
        <v>-1</v>
      </c>
      <c r="B111" s="58">
        <v>145</v>
      </c>
      <c r="C111" s="24" t="s">
        <v>471</v>
      </c>
      <c r="D111" s="25" t="s">
        <v>472</v>
      </c>
      <c r="E111" s="71" t="s">
        <v>473</v>
      </c>
      <c r="F111" s="45">
        <v>4</v>
      </c>
      <c r="G111" s="49">
        <v>4</v>
      </c>
      <c r="H111" s="52">
        <v>2</v>
      </c>
      <c r="I111" s="52">
        <v>1</v>
      </c>
      <c r="J111" s="52">
        <v>0</v>
      </c>
      <c r="K111" s="57">
        <f>SUM(S111-F111)</f>
        <v>-1</v>
      </c>
      <c r="L111" s="56">
        <v>3</v>
      </c>
      <c r="M111" s="51">
        <v>0</v>
      </c>
      <c r="N111" s="50">
        <v>0</v>
      </c>
      <c r="O111" s="50">
        <v>0</v>
      </c>
      <c r="P111" s="50">
        <v>0</v>
      </c>
      <c r="Q111" s="56">
        <f>L111+M111</f>
        <v>3</v>
      </c>
      <c r="R111" s="50">
        <v>0</v>
      </c>
      <c r="S111" s="56">
        <f>Q111-R111</f>
        <v>3</v>
      </c>
      <c r="T111" s="41"/>
    </row>
    <row r="112" spans="1:20" ht="18" customHeight="1">
      <c r="A112" s="79">
        <f>K112</f>
        <v>1</v>
      </c>
      <c r="B112" s="48">
        <v>174</v>
      </c>
      <c r="C112" s="24" t="s">
        <v>558</v>
      </c>
      <c r="D112" s="25" t="s">
        <v>559</v>
      </c>
      <c r="E112" s="25" t="s">
        <v>560</v>
      </c>
      <c r="F112" s="45">
        <v>2</v>
      </c>
      <c r="G112" s="50">
        <v>2</v>
      </c>
      <c r="H112" s="47">
        <v>1</v>
      </c>
      <c r="I112" s="47">
        <v>2</v>
      </c>
      <c r="J112" s="47">
        <v>0</v>
      </c>
      <c r="K112" s="57">
        <f>SUM(S112-F112)</f>
        <v>1</v>
      </c>
      <c r="L112" s="56">
        <v>3</v>
      </c>
      <c r="M112" s="51">
        <v>0</v>
      </c>
      <c r="N112" s="50">
        <v>0</v>
      </c>
      <c r="O112" s="50">
        <v>0</v>
      </c>
      <c r="P112" s="50">
        <v>0</v>
      </c>
      <c r="Q112" s="56">
        <f>L112+M112</f>
        <v>3</v>
      </c>
      <c r="R112" s="50">
        <v>0</v>
      </c>
      <c r="S112" s="56">
        <f>Q112-R112</f>
        <v>3</v>
      </c>
      <c r="T112" s="41"/>
    </row>
    <row r="113" spans="1:20" ht="18" customHeight="1">
      <c r="A113" s="79">
        <f>K113</f>
        <v>1</v>
      </c>
      <c r="B113" s="48">
        <v>196</v>
      </c>
      <c r="C113" s="24" t="s">
        <v>624</v>
      </c>
      <c r="D113" s="25" t="s">
        <v>707</v>
      </c>
      <c r="E113" s="25" t="s">
        <v>452</v>
      </c>
      <c r="F113" s="45">
        <v>2</v>
      </c>
      <c r="G113" s="50">
        <v>1</v>
      </c>
      <c r="H113" s="50">
        <v>3</v>
      </c>
      <c r="I113" s="50">
        <v>2</v>
      </c>
      <c r="J113" s="50">
        <v>0</v>
      </c>
      <c r="K113" s="57">
        <f>SUM(S113-F113)</f>
        <v>1</v>
      </c>
      <c r="L113" s="56">
        <v>3</v>
      </c>
      <c r="M113" s="51">
        <v>0</v>
      </c>
      <c r="N113" s="50">
        <v>0</v>
      </c>
      <c r="O113" s="50">
        <v>0</v>
      </c>
      <c r="P113" s="50">
        <v>0</v>
      </c>
      <c r="Q113" s="56">
        <f>L113+M113</f>
        <v>3</v>
      </c>
      <c r="R113" s="50">
        <v>0</v>
      </c>
      <c r="S113" s="56">
        <f>Q113-R113</f>
        <v>3</v>
      </c>
      <c r="T113" s="41"/>
    </row>
    <row r="114" spans="1:20" ht="18" customHeight="1">
      <c r="A114" s="79">
        <f>K114</f>
        <v>-1</v>
      </c>
      <c r="B114" s="48">
        <v>200</v>
      </c>
      <c r="C114" s="37" t="s">
        <v>632</v>
      </c>
      <c r="D114" s="35" t="s">
        <v>633</v>
      </c>
      <c r="E114" s="40" t="s">
        <v>634</v>
      </c>
      <c r="F114" s="54">
        <v>4</v>
      </c>
      <c r="G114" s="49">
        <v>2</v>
      </c>
      <c r="H114" s="50">
        <v>2</v>
      </c>
      <c r="I114" s="50">
        <v>1</v>
      </c>
      <c r="J114" s="50">
        <v>0</v>
      </c>
      <c r="K114" s="57">
        <f>SUM(S114-F114)</f>
        <v>-1</v>
      </c>
      <c r="L114" s="56">
        <v>3</v>
      </c>
      <c r="M114" s="51">
        <v>0</v>
      </c>
      <c r="N114" s="50">
        <v>0</v>
      </c>
      <c r="O114" s="50">
        <v>0</v>
      </c>
      <c r="P114" s="50">
        <v>0</v>
      </c>
      <c r="Q114" s="56">
        <f>L114+M114</f>
        <v>3</v>
      </c>
      <c r="R114" s="50">
        <v>0</v>
      </c>
      <c r="S114" s="56">
        <f>Q114-R114</f>
        <v>3</v>
      </c>
      <c r="T114" s="41"/>
    </row>
    <row r="115" spans="1:20" ht="18" customHeight="1">
      <c r="A115" s="79">
        <f>K115</f>
        <v>-2</v>
      </c>
      <c r="B115" s="58">
        <v>209</v>
      </c>
      <c r="C115" s="37" t="s">
        <v>658</v>
      </c>
      <c r="D115" s="35" t="s">
        <v>659</v>
      </c>
      <c r="E115" s="40" t="s">
        <v>660</v>
      </c>
      <c r="F115" s="54">
        <v>5</v>
      </c>
      <c r="G115" s="49">
        <v>4</v>
      </c>
      <c r="H115" s="47">
        <v>0</v>
      </c>
      <c r="I115" s="47">
        <v>0</v>
      </c>
      <c r="J115" s="47">
        <v>0</v>
      </c>
      <c r="K115" s="57">
        <f>SUM(S115-F115)</f>
        <v>-2</v>
      </c>
      <c r="L115" s="56">
        <v>3</v>
      </c>
      <c r="M115" s="51">
        <v>0</v>
      </c>
      <c r="N115" s="50">
        <v>0</v>
      </c>
      <c r="O115" s="50">
        <v>0</v>
      </c>
      <c r="P115" s="50">
        <v>0</v>
      </c>
      <c r="Q115" s="56">
        <f>L115+M115</f>
        <v>3</v>
      </c>
      <c r="R115" s="50">
        <v>0</v>
      </c>
      <c r="S115" s="56">
        <f>Q115-R115</f>
        <v>3</v>
      </c>
      <c r="T115" s="41"/>
    </row>
    <row r="116" spans="1:20" ht="18" customHeight="1">
      <c r="A116" s="79">
        <f>K116</f>
        <v>1</v>
      </c>
      <c r="B116" s="48">
        <v>210</v>
      </c>
      <c r="C116" s="37" t="s">
        <v>661</v>
      </c>
      <c r="D116" s="35" t="s">
        <v>662</v>
      </c>
      <c r="E116" s="40" t="s">
        <v>663</v>
      </c>
      <c r="F116" s="54">
        <v>2</v>
      </c>
      <c r="G116" s="49">
        <v>4</v>
      </c>
      <c r="H116" s="47">
        <v>1</v>
      </c>
      <c r="I116" s="47">
        <v>1</v>
      </c>
      <c r="J116" s="47">
        <v>1</v>
      </c>
      <c r="K116" s="57">
        <f>SUM(S116-F116)</f>
        <v>1</v>
      </c>
      <c r="L116" s="56">
        <v>3</v>
      </c>
      <c r="M116" s="51">
        <v>0</v>
      </c>
      <c r="N116" s="50">
        <v>0</v>
      </c>
      <c r="O116" s="50">
        <v>0</v>
      </c>
      <c r="P116" s="50">
        <v>0</v>
      </c>
      <c r="Q116" s="56">
        <f>L116+M116</f>
        <v>3</v>
      </c>
      <c r="R116" s="50">
        <v>0</v>
      </c>
      <c r="S116" s="56">
        <f>Q116-R116</f>
        <v>3</v>
      </c>
      <c r="T116" s="41"/>
    </row>
    <row r="117" spans="1:20" ht="18" customHeight="1">
      <c r="A117" s="79">
        <f>K117</f>
        <v>0</v>
      </c>
      <c r="B117" s="58">
        <v>213</v>
      </c>
      <c r="C117" s="38" t="s">
        <v>671</v>
      </c>
      <c r="D117" s="35" t="s">
        <v>672</v>
      </c>
      <c r="E117" s="40" t="s">
        <v>673</v>
      </c>
      <c r="F117" s="46">
        <v>0</v>
      </c>
      <c r="G117" s="50">
        <v>2</v>
      </c>
      <c r="H117" s="50">
        <v>0</v>
      </c>
      <c r="I117" s="50">
        <v>0</v>
      </c>
      <c r="J117" s="55">
        <v>0</v>
      </c>
      <c r="K117" s="57"/>
      <c r="L117" s="56">
        <v>3</v>
      </c>
      <c r="M117" s="51">
        <v>0</v>
      </c>
      <c r="N117" s="50">
        <v>0</v>
      </c>
      <c r="O117" s="50">
        <v>0</v>
      </c>
      <c r="P117" s="50">
        <v>0</v>
      </c>
      <c r="Q117" s="56">
        <f>L117+M117</f>
        <v>3</v>
      </c>
      <c r="R117" s="50">
        <v>0</v>
      </c>
      <c r="S117" s="56">
        <f>Q117-R117</f>
        <v>3</v>
      </c>
      <c r="T117" s="41"/>
    </row>
    <row r="118" spans="1:20" ht="18" customHeight="1">
      <c r="A118" s="79">
        <f>K118</f>
        <v>-8</v>
      </c>
      <c r="B118" s="48">
        <v>24</v>
      </c>
      <c r="C118" s="24" t="s">
        <v>105</v>
      </c>
      <c r="D118" s="25" t="s">
        <v>106</v>
      </c>
      <c r="E118" s="25" t="s">
        <v>107</v>
      </c>
      <c r="F118" s="45">
        <v>10</v>
      </c>
      <c r="G118" s="50">
        <v>4</v>
      </c>
      <c r="H118" s="47">
        <v>1</v>
      </c>
      <c r="I118" s="47">
        <v>1</v>
      </c>
      <c r="J118" s="47">
        <v>0</v>
      </c>
      <c r="K118" s="57">
        <f>SUM(S118-F118)</f>
        <v>-8</v>
      </c>
      <c r="L118" s="56">
        <v>2</v>
      </c>
      <c r="M118" s="51">
        <v>0</v>
      </c>
      <c r="N118" s="50">
        <v>0</v>
      </c>
      <c r="O118" s="50">
        <v>0</v>
      </c>
      <c r="P118" s="50">
        <v>0</v>
      </c>
      <c r="Q118" s="56">
        <f>L118+M118</f>
        <v>2</v>
      </c>
      <c r="R118" s="50">
        <v>0</v>
      </c>
      <c r="S118" s="56">
        <f>Q118-R118</f>
        <v>2</v>
      </c>
      <c r="T118" s="41"/>
    </row>
    <row r="119" spans="1:20" ht="18" customHeight="1">
      <c r="A119" s="79">
        <f>K119</f>
        <v>0</v>
      </c>
      <c r="B119" s="58">
        <v>31</v>
      </c>
      <c r="C119" s="24" t="s">
        <v>127</v>
      </c>
      <c r="D119" s="25" t="s">
        <v>128</v>
      </c>
      <c r="E119" s="25" t="s">
        <v>129</v>
      </c>
      <c r="F119" s="45">
        <v>2</v>
      </c>
      <c r="G119" s="50">
        <v>4</v>
      </c>
      <c r="H119" s="47">
        <v>1</v>
      </c>
      <c r="I119" s="47">
        <v>2</v>
      </c>
      <c r="J119" s="47">
        <v>0</v>
      </c>
      <c r="K119" s="57">
        <f>SUM(S119-F119)</f>
        <v>0</v>
      </c>
      <c r="L119" s="56">
        <v>2</v>
      </c>
      <c r="M119" s="51">
        <v>0</v>
      </c>
      <c r="N119" s="50">
        <v>0</v>
      </c>
      <c r="O119" s="50">
        <v>0</v>
      </c>
      <c r="P119" s="50">
        <v>0</v>
      </c>
      <c r="Q119" s="56">
        <f>L119+M119</f>
        <v>2</v>
      </c>
      <c r="R119" s="50">
        <v>0</v>
      </c>
      <c r="S119" s="56">
        <f>Q119-R119</f>
        <v>2</v>
      </c>
      <c r="T119" s="41"/>
    </row>
    <row r="120" spans="1:20" ht="18" customHeight="1">
      <c r="A120" s="79">
        <f>K120</f>
        <v>0</v>
      </c>
      <c r="B120" s="58">
        <v>33</v>
      </c>
      <c r="C120" s="24" t="s">
        <v>133</v>
      </c>
      <c r="D120" s="25" t="s">
        <v>134</v>
      </c>
      <c r="E120" s="28" t="s">
        <v>135</v>
      </c>
      <c r="F120" s="45">
        <v>2</v>
      </c>
      <c r="G120" s="50">
        <v>2</v>
      </c>
      <c r="H120" s="47">
        <v>1</v>
      </c>
      <c r="I120" s="47">
        <v>1</v>
      </c>
      <c r="J120" s="47">
        <v>0</v>
      </c>
      <c r="K120" s="57">
        <f>SUM(S120-F120)</f>
        <v>0</v>
      </c>
      <c r="L120" s="56">
        <v>2</v>
      </c>
      <c r="M120" s="51">
        <v>0</v>
      </c>
      <c r="N120" s="50">
        <v>0</v>
      </c>
      <c r="O120" s="50">
        <v>0</v>
      </c>
      <c r="P120" s="50">
        <v>0</v>
      </c>
      <c r="Q120" s="56">
        <f>L120+M120</f>
        <v>2</v>
      </c>
      <c r="R120" s="50">
        <v>0</v>
      </c>
      <c r="S120" s="56">
        <f>Q120-R120</f>
        <v>2</v>
      </c>
      <c r="T120" s="41"/>
    </row>
    <row r="121" spans="1:20" ht="18" customHeight="1">
      <c r="A121" s="79">
        <f>K121</f>
        <v>0</v>
      </c>
      <c r="B121" s="58">
        <v>35</v>
      </c>
      <c r="C121" s="24" t="s">
        <v>139</v>
      </c>
      <c r="D121" s="25" t="s">
        <v>140</v>
      </c>
      <c r="E121" s="25" t="s">
        <v>141</v>
      </c>
      <c r="F121" s="45">
        <v>2</v>
      </c>
      <c r="G121" s="50">
        <v>4</v>
      </c>
      <c r="H121" s="47">
        <v>0</v>
      </c>
      <c r="I121" s="73">
        <v>0</v>
      </c>
      <c r="J121" s="74">
        <v>0</v>
      </c>
      <c r="K121" s="57">
        <f>SUM(S121-F121)</f>
        <v>0</v>
      </c>
      <c r="L121" s="56">
        <v>2</v>
      </c>
      <c r="M121" s="51">
        <v>0</v>
      </c>
      <c r="N121" s="50">
        <v>0</v>
      </c>
      <c r="O121" s="50">
        <v>0</v>
      </c>
      <c r="P121" s="50">
        <v>0</v>
      </c>
      <c r="Q121" s="56">
        <f>L121+M121</f>
        <v>2</v>
      </c>
      <c r="R121" s="50">
        <v>0</v>
      </c>
      <c r="S121" s="56">
        <f>Q121-R121</f>
        <v>2</v>
      </c>
      <c r="T121" s="41" t="s">
        <v>142</v>
      </c>
    </row>
    <row r="122" spans="1:20" ht="18" customHeight="1">
      <c r="A122" s="79">
        <f>K122</f>
        <v>0</v>
      </c>
      <c r="B122" s="58">
        <v>37</v>
      </c>
      <c r="C122" s="24" t="s">
        <v>146</v>
      </c>
      <c r="D122" s="25" t="s">
        <v>147</v>
      </c>
      <c r="E122" s="25" t="s">
        <v>148</v>
      </c>
      <c r="F122" s="45">
        <v>2</v>
      </c>
      <c r="G122" s="50">
        <v>3</v>
      </c>
      <c r="H122" s="47">
        <v>1</v>
      </c>
      <c r="I122" s="47">
        <v>1</v>
      </c>
      <c r="J122" s="47">
        <v>0</v>
      </c>
      <c r="K122" s="57">
        <f>SUM(S122-F122)</f>
        <v>0</v>
      </c>
      <c r="L122" s="56">
        <v>2</v>
      </c>
      <c r="M122" s="51">
        <v>0</v>
      </c>
      <c r="N122" s="50">
        <v>0</v>
      </c>
      <c r="O122" s="50">
        <v>0</v>
      </c>
      <c r="P122" s="50">
        <v>0</v>
      </c>
      <c r="Q122" s="56">
        <f>L122+M122</f>
        <v>2</v>
      </c>
      <c r="R122" s="50">
        <v>0</v>
      </c>
      <c r="S122" s="56">
        <f>Q122-R122</f>
        <v>2</v>
      </c>
      <c r="T122" s="41"/>
    </row>
    <row r="123" spans="1:20" ht="18" customHeight="1">
      <c r="A123" s="79">
        <f>K123</f>
        <v>-7</v>
      </c>
      <c r="B123" s="58">
        <v>39</v>
      </c>
      <c r="C123" s="24" t="s">
        <v>152</v>
      </c>
      <c r="D123" s="25" t="s">
        <v>153</v>
      </c>
      <c r="E123" s="25" t="s">
        <v>154</v>
      </c>
      <c r="F123" s="45">
        <v>9</v>
      </c>
      <c r="G123" s="50">
        <v>4</v>
      </c>
      <c r="H123" s="47">
        <v>0</v>
      </c>
      <c r="I123" s="73">
        <v>3</v>
      </c>
      <c r="J123" s="74">
        <v>0</v>
      </c>
      <c r="K123" s="57">
        <f>SUM(S123-F123)</f>
        <v>-7</v>
      </c>
      <c r="L123" s="56">
        <v>2</v>
      </c>
      <c r="M123" s="51">
        <v>0</v>
      </c>
      <c r="N123" s="50">
        <v>0</v>
      </c>
      <c r="O123" s="50">
        <v>0</v>
      </c>
      <c r="P123" s="50">
        <v>0</v>
      </c>
      <c r="Q123" s="56">
        <f>L123+M123</f>
        <v>2</v>
      </c>
      <c r="R123" s="50">
        <v>0</v>
      </c>
      <c r="S123" s="56">
        <f>Q123-R123</f>
        <v>2</v>
      </c>
      <c r="T123" s="41" t="s">
        <v>698</v>
      </c>
    </row>
    <row r="124" spans="1:20" ht="18" customHeight="1">
      <c r="A124" s="79">
        <f>K124</f>
        <v>-4</v>
      </c>
      <c r="B124" s="48">
        <v>40</v>
      </c>
      <c r="C124" s="24" t="s">
        <v>155</v>
      </c>
      <c r="D124" s="25" t="s">
        <v>156</v>
      </c>
      <c r="E124" s="25" t="s">
        <v>157</v>
      </c>
      <c r="F124" s="45">
        <v>6</v>
      </c>
      <c r="G124" s="50">
        <v>4</v>
      </c>
      <c r="H124" s="47">
        <v>1</v>
      </c>
      <c r="I124" s="47">
        <v>1</v>
      </c>
      <c r="J124" s="47">
        <v>0</v>
      </c>
      <c r="K124" s="57">
        <f>SUM(S124-F124)</f>
        <v>-4</v>
      </c>
      <c r="L124" s="56">
        <v>2</v>
      </c>
      <c r="M124" s="51">
        <v>0</v>
      </c>
      <c r="N124" s="50">
        <v>0</v>
      </c>
      <c r="O124" s="50">
        <v>0</v>
      </c>
      <c r="P124" s="50">
        <v>0</v>
      </c>
      <c r="Q124" s="56">
        <f>L124+M124</f>
        <v>2</v>
      </c>
      <c r="R124" s="50">
        <v>0</v>
      </c>
      <c r="S124" s="56">
        <f>Q124-R124</f>
        <v>2</v>
      </c>
      <c r="T124" s="41"/>
    </row>
    <row r="125" spans="1:20" ht="18" customHeight="1">
      <c r="A125" s="79">
        <f>K125</f>
        <v>-2</v>
      </c>
      <c r="B125" s="58">
        <v>41</v>
      </c>
      <c r="C125" s="24" t="s">
        <v>158</v>
      </c>
      <c r="D125" s="25" t="s">
        <v>159</v>
      </c>
      <c r="E125" s="25" t="s">
        <v>160</v>
      </c>
      <c r="F125" s="45">
        <v>4</v>
      </c>
      <c r="G125" s="50">
        <v>1</v>
      </c>
      <c r="H125" s="47">
        <v>1</v>
      </c>
      <c r="I125" s="47">
        <v>1</v>
      </c>
      <c r="J125" s="47">
        <v>0</v>
      </c>
      <c r="K125" s="57">
        <f>SUM(S125-F125)</f>
        <v>-2</v>
      </c>
      <c r="L125" s="56">
        <v>2</v>
      </c>
      <c r="M125" s="51">
        <v>0</v>
      </c>
      <c r="N125" s="50">
        <v>0</v>
      </c>
      <c r="O125" s="50">
        <v>0</v>
      </c>
      <c r="P125" s="50">
        <v>0</v>
      </c>
      <c r="Q125" s="56">
        <f>L125+M125</f>
        <v>2</v>
      </c>
      <c r="R125" s="50">
        <v>0</v>
      </c>
      <c r="S125" s="56">
        <f>Q125-R125</f>
        <v>2</v>
      </c>
      <c r="T125" s="41"/>
    </row>
    <row r="126" spans="1:20" ht="18" customHeight="1">
      <c r="A126" s="79">
        <f>K126</f>
        <v>-2</v>
      </c>
      <c r="B126" s="58">
        <v>43</v>
      </c>
      <c r="C126" s="24" t="s">
        <v>164</v>
      </c>
      <c r="D126" s="25" t="s">
        <v>165</v>
      </c>
      <c r="E126" s="28" t="s">
        <v>166</v>
      </c>
      <c r="F126" s="45">
        <v>4</v>
      </c>
      <c r="G126" s="50">
        <v>4</v>
      </c>
      <c r="H126" s="47">
        <v>1</v>
      </c>
      <c r="I126" s="47">
        <v>2</v>
      </c>
      <c r="J126" s="47">
        <v>0</v>
      </c>
      <c r="K126" s="57">
        <f>SUM(S126-F126)</f>
        <v>-2</v>
      </c>
      <c r="L126" s="56">
        <v>2</v>
      </c>
      <c r="M126" s="51">
        <v>0</v>
      </c>
      <c r="N126" s="50">
        <v>0</v>
      </c>
      <c r="O126" s="50">
        <v>0</v>
      </c>
      <c r="P126" s="50">
        <v>0</v>
      </c>
      <c r="Q126" s="56">
        <f>L126+M126</f>
        <v>2</v>
      </c>
      <c r="R126" s="50">
        <v>0</v>
      </c>
      <c r="S126" s="56">
        <f>Q126-R126</f>
        <v>2</v>
      </c>
      <c r="T126" s="41"/>
    </row>
    <row r="127" spans="1:20" ht="18" customHeight="1">
      <c r="A127" s="79">
        <f>K127</f>
        <v>-2</v>
      </c>
      <c r="B127" s="58">
        <v>51</v>
      </c>
      <c r="C127" s="24" t="s">
        <v>188</v>
      </c>
      <c r="D127" s="25" t="s">
        <v>189</v>
      </c>
      <c r="E127" s="25" t="s">
        <v>190</v>
      </c>
      <c r="F127" s="45">
        <v>4</v>
      </c>
      <c r="G127" s="49">
        <v>2</v>
      </c>
      <c r="H127" s="47">
        <v>0</v>
      </c>
      <c r="I127" s="47">
        <v>2</v>
      </c>
      <c r="J127" s="47">
        <v>0</v>
      </c>
      <c r="K127" s="57">
        <f>SUM(S127-F127)</f>
        <v>-2</v>
      </c>
      <c r="L127" s="56">
        <v>2</v>
      </c>
      <c r="M127" s="51">
        <v>0</v>
      </c>
      <c r="N127" s="50">
        <v>0</v>
      </c>
      <c r="O127" s="50">
        <v>0</v>
      </c>
      <c r="P127" s="50">
        <v>0</v>
      </c>
      <c r="Q127" s="56">
        <f>L127+M127</f>
        <v>2</v>
      </c>
      <c r="R127" s="50">
        <v>0</v>
      </c>
      <c r="S127" s="56">
        <f>Q127-R127</f>
        <v>2</v>
      </c>
      <c r="T127" s="41"/>
    </row>
    <row r="128" spans="1:20" ht="18" customHeight="1">
      <c r="A128" s="79">
        <f>K128</f>
        <v>0</v>
      </c>
      <c r="B128" s="58">
        <v>55</v>
      </c>
      <c r="C128" s="24" t="s">
        <v>200</v>
      </c>
      <c r="D128" s="25" t="s">
        <v>201</v>
      </c>
      <c r="E128" s="33" t="s">
        <v>202</v>
      </c>
      <c r="F128" s="45">
        <v>2</v>
      </c>
      <c r="G128" s="50">
        <v>2</v>
      </c>
      <c r="H128" s="47">
        <v>0</v>
      </c>
      <c r="I128" s="47">
        <v>0</v>
      </c>
      <c r="J128" s="47">
        <v>0</v>
      </c>
      <c r="K128" s="57">
        <f>SUM(S128-F128)</f>
        <v>0</v>
      </c>
      <c r="L128" s="56">
        <v>2</v>
      </c>
      <c r="M128" s="51">
        <v>0</v>
      </c>
      <c r="N128" s="50">
        <v>0</v>
      </c>
      <c r="O128" s="50">
        <v>0</v>
      </c>
      <c r="P128" s="50">
        <v>0</v>
      </c>
      <c r="Q128" s="56">
        <f>L128+M128</f>
        <v>2</v>
      </c>
      <c r="R128" s="50">
        <v>0</v>
      </c>
      <c r="S128" s="56">
        <f>Q128-R128</f>
        <v>2</v>
      </c>
      <c r="T128" s="41"/>
    </row>
    <row r="129" spans="1:20" ht="18" customHeight="1">
      <c r="A129" s="79">
        <f>K129</f>
        <v>-6</v>
      </c>
      <c r="B129" s="58">
        <v>67</v>
      </c>
      <c r="C129" s="24" t="s">
        <v>237</v>
      </c>
      <c r="D129" s="32" t="s">
        <v>238</v>
      </c>
      <c r="E129" s="32" t="s">
        <v>239</v>
      </c>
      <c r="F129" s="45">
        <v>8</v>
      </c>
      <c r="G129" s="50">
        <v>4</v>
      </c>
      <c r="H129" s="47">
        <v>1</v>
      </c>
      <c r="I129" s="73">
        <v>1</v>
      </c>
      <c r="J129" s="74">
        <v>0</v>
      </c>
      <c r="K129" s="57">
        <f>SUM(S129-F129)</f>
        <v>-6</v>
      </c>
      <c r="L129" s="56">
        <v>2</v>
      </c>
      <c r="M129" s="51">
        <v>0</v>
      </c>
      <c r="N129" s="50">
        <v>0</v>
      </c>
      <c r="O129" s="50">
        <v>0</v>
      </c>
      <c r="P129" s="50">
        <v>0</v>
      </c>
      <c r="Q129" s="56">
        <f>L129+M129</f>
        <v>2</v>
      </c>
      <c r="R129" s="50">
        <v>0</v>
      </c>
      <c r="S129" s="56">
        <f>Q129-R129</f>
        <v>2</v>
      </c>
      <c r="T129" s="41"/>
    </row>
    <row r="130" spans="1:20" ht="18" customHeight="1">
      <c r="A130" s="79">
        <f>K130</f>
        <v>-6</v>
      </c>
      <c r="B130" s="48">
        <v>70</v>
      </c>
      <c r="C130" s="24" t="s">
        <v>246</v>
      </c>
      <c r="D130" s="25" t="s">
        <v>247</v>
      </c>
      <c r="E130" s="25" t="s">
        <v>248</v>
      </c>
      <c r="F130" s="45">
        <v>8</v>
      </c>
      <c r="G130" s="50">
        <v>1</v>
      </c>
      <c r="H130" s="47">
        <v>1</v>
      </c>
      <c r="I130" s="47">
        <v>1</v>
      </c>
      <c r="J130" s="47">
        <v>0</v>
      </c>
      <c r="K130" s="57">
        <f>SUM(S130-F130)</f>
        <v>-6</v>
      </c>
      <c r="L130" s="56">
        <v>2</v>
      </c>
      <c r="M130" s="51">
        <v>0</v>
      </c>
      <c r="N130" s="50">
        <v>0</v>
      </c>
      <c r="O130" s="50">
        <v>0</v>
      </c>
      <c r="P130" s="50">
        <v>0</v>
      </c>
      <c r="Q130" s="56">
        <f>L130+M130</f>
        <v>2</v>
      </c>
      <c r="R130" s="50">
        <v>0</v>
      </c>
      <c r="S130" s="56">
        <f>Q130-R130</f>
        <v>2</v>
      </c>
      <c r="T130" s="41"/>
    </row>
    <row r="131" spans="1:20" ht="18" customHeight="1">
      <c r="A131" s="79">
        <f>K131</f>
        <v>-2</v>
      </c>
      <c r="B131" s="58">
        <v>77</v>
      </c>
      <c r="C131" s="24" t="s">
        <v>267</v>
      </c>
      <c r="D131" s="25" t="s">
        <v>268</v>
      </c>
      <c r="E131" s="25" t="s">
        <v>269</v>
      </c>
      <c r="F131" s="45">
        <v>4</v>
      </c>
      <c r="G131" s="50">
        <v>1</v>
      </c>
      <c r="H131" s="47">
        <v>1</v>
      </c>
      <c r="I131" s="73">
        <v>2</v>
      </c>
      <c r="J131" s="74">
        <v>0</v>
      </c>
      <c r="K131" s="57">
        <f>SUM(S131-F131)</f>
        <v>-2</v>
      </c>
      <c r="L131" s="56">
        <v>2</v>
      </c>
      <c r="M131" s="51">
        <v>0</v>
      </c>
      <c r="N131" s="50">
        <v>0</v>
      </c>
      <c r="O131" s="50">
        <v>0</v>
      </c>
      <c r="P131" s="50">
        <v>0</v>
      </c>
      <c r="Q131" s="56">
        <f>L131+M131</f>
        <v>2</v>
      </c>
      <c r="R131" s="50">
        <v>0</v>
      </c>
      <c r="S131" s="56">
        <f>Q131-R131</f>
        <v>2</v>
      </c>
      <c r="T131" s="41"/>
    </row>
    <row r="132" spans="1:20" ht="18" customHeight="1">
      <c r="A132" s="79">
        <f>K132</f>
        <v>-4</v>
      </c>
      <c r="B132" s="58">
        <v>103</v>
      </c>
      <c r="C132" s="24" t="s">
        <v>344</v>
      </c>
      <c r="D132" s="25" t="s">
        <v>345</v>
      </c>
      <c r="E132" s="25" t="s">
        <v>346</v>
      </c>
      <c r="F132" s="45">
        <v>6</v>
      </c>
      <c r="G132" s="50">
        <v>2</v>
      </c>
      <c r="H132" s="47">
        <v>1</v>
      </c>
      <c r="I132" s="47">
        <v>1</v>
      </c>
      <c r="J132" s="47">
        <v>2</v>
      </c>
      <c r="K132" s="57">
        <f>SUM(S132-F132)</f>
        <v>-4</v>
      </c>
      <c r="L132" s="56">
        <v>2</v>
      </c>
      <c r="M132" s="51">
        <v>0</v>
      </c>
      <c r="N132" s="50">
        <v>0</v>
      </c>
      <c r="O132" s="50">
        <v>0</v>
      </c>
      <c r="P132" s="50">
        <v>0</v>
      </c>
      <c r="Q132" s="56">
        <f>L132+M132</f>
        <v>2</v>
      </c>
      <c r="R132" s="50">
        <v>0</v>
      </c>
      <c r="S132" s="56">
        <f>Q132-R132</f>
        <v>2</v>
      </c>
      <c r="T132" s="41"/>
    </row>
    <row r="133" spans="1:20" ht="18" customHeight="1">
      <c r="A133" s="79">
        <f>K133</f>
        <v>0</v>
      </c>
      <c r="B133" s="48">
        <v>120</v>
      </c>
      <c r="C133" s="24" t="s">
        <v>397</v>
      </c>
      <c r="D133" s="25" t="s">
        <v>398</v>
      </c>
      <c r="E133" s="25" t="s">
        <v>399</v>
      </c>
      <c r="F133" s="45">
        <v>2</v>
      </c>
      <c r="G133" s="50">
        <v>2</v>
      </c>
      <c r="H133" s="47">
        <v>1</v>
      </c>
      <c r="I133" s="73">
        <v>1</v>
      </c>
      <c r="J133" s="74">
        <v>0</v>
      </c>
      <c r="K133" s="57">
        <f>SUM(S133-F133)</f>
        <v>0</v>
      </c>
      <c r="L133" s="56">
        <v>2</v>
      </c>
      <c r="M133" s="51">
        <v>0</v>
      </c>
      <c r="N133" s="50">
        <v>0</v>
      </c>
      <c r="O133" s="50">
        <v>0</v>
      </c>
      <c r="P133" s="50">
        <v>0</v>
      </c>
      <c r="Q133" s="56">
        <f>L133+M133</f>
        <v>2</v>
      </c>
      <c r="R133" s="50">
        <v>0</v>
      </c>
      <c r="S133" s="56">
        <f>Q133-R133</f>
        <v>2</v>
      </c>
      <c r="T133" s="41"/>
    </row>
    <row r="134" spans="1:20" ht="18" customHeight="1">
      <c r="A134" s="79">
        <f>K134</f>
        <v>0</v>
      </c>
      <c r="B134" s="58">
        <v>135</v>
      </c>
      <c r="C134" s="26" t="s">
        <v>442</v>
      </c>
      <c r="D134" s="27" t="s">
        <v>443</v>
      </c>
      <c r="E134" s="27" t="s">
        <v>444</v>
      </c>
      <c r="F134" s="48">
        <v>2</v>
      </c>
      <c r="G134" s="50">
        <v>2</v>
      </c>
      <c r="H134" s="52">
        <v>1</v>
      </c>
      <c r="I134" s="52">
        <v>1</v>
      </c>
      <c r="J134" s="52">
        <v>0</v>
      </c>
      <c r="K134" s="57">
        <f>SUM(S134-F134)</f>
        <v>0</v>
      </c>
      <c r="L134" s="56">
        <v>2</v>
      </c>
      <c r="M134" s="51">
        <v>0</v>
      </c>
      <c r="N134" s="50">
        <v>0</v>
      </c>
      <c r="O134" s="50">
        <v>0</v>
      </c>
      <c r="P134" s="50">
        <v>0</v>
      </c>
      <c r="Q134" s="56">
        <f>L134+M134</f>
        <v>2</v>
      </c>
      <c r="R134" s="50">
        <v>0</v>
      </c>
      <c r="S134" s="56">
        <f>Q134-R134</f>
        <v>2</v>
      </c>
      <c r="T134" s="41"/>
    </row>
    <row r="135" spans="1:20" ht="18" customHeight="1">
      <c r="A135" s="79">
        <f>K135</f>
        <v>0</v>
      </c>
      <c r="B135" s="48">
        <v>142</v>
      </c>
      <c r="C135" s="24" t="s">
        <v>462</v>
      </c>
      <c r="D135" s="25" t="s">
        <v>463</v>
      </c>
      <c r="E135" s="25" t="s">
        <v>464</v>
      </c>
      <c r="F135" s="45">
        <v>2</v>
      </c>
      <c r="G135" s="49">
        <v>2</v>
      </c>
      <c r="H135" s="52">
        <v>1</v>
      </c>
      <c r="I135" s="75">
        <v>1</v>
      </c>
      <c r="J135" s="76">
        <v>0</v>
      </c>
      <c r="K135" s="57">
        <f>SUM(S135-F135)</f>
        <v>0</v>
      </c>
      <c r="L135" s="56">
        <v>2</v>
      </c>
      <c r="M135" s="51">
        <v>0</v>
      </c>
      <c r="N135" s="50">
        <v>0</v>
      </c>
      <c r="O135" s="50">
        <v>0</v>
      </c>
      <c r="P135" s="50">
        <v>0</v>
      </c>
      <c r="Q135" s="56">
        <f>L135+M135</f>
        <v>2</v>
      </c>
      <c r="R135" s="50">
        <v>0</v>
      </c>
      <c r="S135" s="56">
        <f>Q135-R135</f>
        <v>2</v>
      </c>
      <c r="T135" s="41"/>
    </row>
    <row r="136" spans="1:20" ht="18" customHeight="1">
      <c r="A136" s="79">
        <f>K136</f>
        <v>0</v>
      </c>
      <c r="B136" s="58">
        <v>147</v>
      </c>
      <c r="C136" s="24" t="s">
        <v>477</v>
      </c>
      <c r="D136" s="25" t="s">
        <v>478</v>
      </c>
      <c r="E136" s="25" t="s">
        <v>479</v>
      </c>
      <c r="F136" s="45">
        <v>2</v>
      </c>
      <c r="G136" s="49">
        <v>4</v>
      </c>
      <c r="H136" s="52">
        <v>0</v>
      </c>
      <c r="I136" s="52">
        <v>0</v>
      </c>
      <c r="J136" s="52">
        <v>0</v>
      </c>
      <c r="K136" s="57">
        <f>SUM(S136-F136)</f>
        <v>0</v>
      </c>
      <c r="L136" s="56">
        <v>2</v>
      </c>
      <c r="M136" s="51">
        <v>0</v>
      </c>
      <c r="N136" s="50">
        <v>0</v>
      </c>
      <c r="O136" s="50">
        <v>0</v>
      </c>
      <c r="P136" s="50">
        <v>0</v>
      </c>
      <c r="Q136" s="56">
        <f>L136+M136</f>
        <v>2</v>
      </c>
      <c r="R136" s="50">
        <v>0</v>
      </c>
      <c r="S136" s="56">
        <f>Q136-R136</f>
        <v>2</v>
      </c>
      <c r="T136" s="41"/>
    </row>
    <row r="137" spans="1:20" ht="18" customHeight="1">
      <c r="A137" s="79">
        <f>K137</f>
        <v>-2</v>
      </c>
      <c r="B137" s="48">
        <v>148</v>
      </c>
      <c r="C137" s="24" t="s">
        <v>480</v>
      </c>
      <c r="D137" s="25" t="s">
        <v>481</v>
      </c>
      <c r="E137" s="32" t="s">
        <v>482</v>
      </c>
      <c r="F137" s="45">
        <v>4</v>
      </c>
      <c r="G137" s="49">
        <v>4</v>
      </c>
      <c r="H137" s="52">
        <v>1</v>
      </c>
      <c r="I137" s="75">
        <v>1</v>
      </c>
      <c r="J137" s="76">
        <v>0</v>
      </c>
      <c r="K137" s="57">
        <f>SUM(S137-F137)</f>
        <v>-2</v>
      </c>
      <c r="L137" s="56">
        <v>2</v>
      </c>
      <c r="M137" s="51">
        <v>0</v>
      </c>
      <c r="N137" s="50">
        <v>0</v>
      </c>
      <c r="O137" s="50">
        <v>0</v>
      </c>
      <c r="P137" s="50">
        <v>0</v>
      </c>
      <c r="Q137" s="56">
        <f>L137+M137</f>
        <v>2</v>
      </c>
      <c r="R137" s="50">
        <v>0</v>
      </c>
      <c r="S137" s="56">
        <f>Q137-R137</f>
        <v>2</v>
      </c>
      <c r="T137" s="41"/>
    </row>
    <row r="138" spans="1:20" ht="18" customHeight="1">
      <c r="A138" s="79">
        <f>K138</f>
        <v>0</v>
      </c>
      <c r="B138" s="48">
        <v>154</v>
      </c>
      <c r="C138" s="24" t="s">
        <v>498</v>
      </c>
      <c r="D138" s="25" t="s">
        <v>499</v>
      </c>
      <c r="E138" s="25" t="s">
        <v>500</v>
      </c>
      <c r="F138" s="45">
        <v>2</v>
      </c>
      <c r="G138" s="49">
        <v>2</v>
      </c>
      <c r="H138" s="52">
        <v>1</v>
      </c>
      <c r="I138" s="52">
        <v>1</v>
      </c>
      <c r="J138" s="52">
        <v>0</v>
      </c>
      <c r="K138" s="57">
        <f>SUM(S138-F138)</f>
        <v>0</v>
      </c>
      <c r="L138" s="56">
        <v>2</v>
      </c>
      <c r="M138" s="51">
        <v>0</v>
      </c>
      <c r="N138" s="50">
        <v>0</v>
      </c>
      <c r="O138" s="50">
        <v>0</v>
      </c>
      <c r="P138" s="50">
        <v>0</v>
      </c>
      <c r="Q138" s="56">
        <f>L138+M138</f>
        <v>2</v>
      </c>
      <c r="R138" s="50">
        <v>0</v>
      </c>
      <c r="S138" s="56">
        <f>Q138-R138</f>
        <v>2</v>
      </c>
      <c r="T138" s="41"/>
    </row>
    <row r="139" spans="1:20" ht="18" customHeight="1">
      <c r="A139" s="79">
        <f>K139</f>
        <v>0</v>
      </c>
      <c r="B139" s="48">
        <v>170</v>
      </c>
      <c r="C139" s="24" t="s">
        <v>546</v>
      </c>
      <c r="D139" s="71" t="s">
        <v>547</v>
      </c>
      <c r="E139" s="32" t="s">
        <v>548</v>
      </c>
      <c r="F139" s="45">
        <v>2</v>
      </c>
      <c r="G139" s="50">
        <v>1</v>
      </c>
      <c r="H139" s="74">
        <v>1</v>
      </c>
      <c r="I139" s="74">
        <v>1</v>
      </c>
      <c r="J139" s="74">
        <v>0</v>
      </c>
      <c r="K139" s="57">
        <f>SUM(S139-F139)</f>
        <v>0</v>
      </c>
      <c r="L139" s="56">
        <v>2</v>
      </c>
      <c r="M139" s="51">
        <v>0</v>
      </c>
      <c r="N139" s="50">
        <v>0</v>
      </c>
      <c r="O139" s="50">
        <v>0</v>
      </c>
      <c r="P139" s="50">
        <v>0</v>
      </c>
      <c r="Q139" s="56">
        <f>L139+M139</f>
        <v>2</v>
      </c>
      <c r="R139" s="50">
        <v>0</v>
      </c>
      <c r="S139" s="56">
        <f>Q139-R139</f>
        <v>2</v>
      </c>
      <c r="T139" s="41"/>
    </row>
    <row r="140" spans="1:20" ht="18" customHeight="1">
      <c r="A140" s="79">
        <f>K140</f>
        <v>0</v>
      </c>
      <c r="B140" s="58">
        <v>201</v>
      </c>
      <c r="C140" s="37" t="s">
        <v>711</v>
      </c>
      <c r="D140" s="35" t="s">
        <v>635</v>
      </c>
      <c r="E140" s="40" t="s">
        <v>636</v>
      </c>
      <c r="F140" s="54">
        <v>2</v>
      </c>
      <c r="G140" s="49">
        <v>1</v>
      </c>
      <c r="H140" s="50">
        <v>1</v>
      </c>
      <c r="I140" s="50">
        <v>1</v>
      </c>
      <c r="J140" s="50">
        <v>0</v>
      </c>
      <c r="K140" s="57">
        <f>SUM(S140-F140)</f>
        <v>0</v>
      </c>
      <c r="L140" s="56">
        <v>2</v>
      </c>
      <c r="M140" s="51">
        <v>0</v>
      </c>
      <c r="N140" s="50">
        <v>0</v>
      </c>
      <c r="O140" s="50">
        <v>0</v>
      </c>
      <c r="P140" s="50">
        <v>0</v>
      </c>
      <c r="Q140" s="56">
        <f>L140+M140</f>
        <v>2</v>
      </c>
      <c r="R140" s="50">
        <v>0</v>
      </c>
      <c r="S140" s="56">
        <f>Q140-R140</f>
        <v>2</v>
      </c>
      <c r="T140" s="40"/>
    </row>
    <row r="141" spans="1:20" ht="18" customHeight="1">
      <c r="A141" s="79">
        <f>K141</f>
        <v>0</v>
      </c>
      <c r="B141" s="58">
        <v>203</v>
      </c>
      <c r="C141" s="37" t="s">
        <v>640</v>
      </c>
      <c r="D141" s="35" t="s">
        <v>641</v>
      </c>
      <c r="E141" s="40" t="s">
        <v>393</v>
      </c>
      <c r="F141" s="54">
        <v>2</v>
      </c>
      <c r="G141" s="49">
        <v>2</v>
      </c>
      <c r="H141" s="50">
        <v>1</v>
      </c>
      <c r="I141" s="50">
        <v>1</v>
      </c>
      <c r="J141" s="50">
        <v>0</v>
      </c>
      <c r="K141" s="57">
        <f>SUM(S141-F141)</f>
        <v>0</v>
      </c>
      <c r="L141" s="56">
        <v>2</v>
      </c>
      <c r="M141" s="51">
        <v>0</v>
      </c>
      <c r="N141" s="50">
        <v>0</v>
      </c>
      <c r="O141" s="50">
        <v>0</v>
      </c>
      <c r="P141" s="50">
        <v>0</v>
      </c>
      <c r="Q141" s="56">
        <f>L141+M141</f>
        <v>2</v>
      </c>
      <c r="R141" s="50">
        <v>0</v>
      </c>
      <c r="S141" s="56">
        <f>Q141-R141</f>
        <v>2</v>
      </c>
      <c r="T141" s="40"/>
    </row>
    <row r="142" spans="1:20" ht="18" customHeight="1">
      <c r="A142" s="79">
        <f>K142</f>
        <v>0</v>
      </c>
      <c r="B142" s="48">
        <v>206</v>
      </c>
      <c r="C142" s="37" t="s">
        <v>712</v>
      </c>
      <c r="D142" s="35" t="s">
        <v>649</v>
      </c>
      <c r="E142" s="40" t="s">
        <v>650</v>
      </c>
      <c r="F142" s="54">
        <v>2</v>
      </c>
      <c r="G142" s="49">
        <v>2</v>
      </c>
      <c r="H142" s="50">
        <v>0</v>
      </c>
      <c r="I142" s="50">
        <v>0</v>
      </c>
      <c r="J142" s="50">
        <v>0</v>
      </c>
      <c r="K142" s="57">
        <f>SUM(S142-F142)</f>
        <v>0</v>
      </c>
      <c r="L142" s="56">
        <v>2</v>
      </c>
      <c r="M142" s="51">
        <v>0</v>
      </c>
      <c r="N142" s="50">
        <v>0</v>
      </c>
      <c r="O142" s="50">
        <v>0</v>
      </c>
      <c r="P142" s="50">
        <v>0</v>
      </c>
      <c r="Q142" s="56">
        <f>L142+M142</f>
        <v>2</v>
      </c>
      <c r="R142" s="50">
        <v>0</v>
      </c>
      <c r="S142" s="56">
        <f>Q142-R142</f>
        <v>2</v>
      </c>
      <c r="T142" s="41" t="s">
        <v>651</v>
      </c>
    </row>
    <row r="143" spans="1:20" ht="18" customHeight="1">
      <c r="A143" s="79">
        <f>K143</f>
        <v>-2</v>
      </c>
      <c r="B143" s="58">
        <v>9</v>
      </c>
      <c r="C143" s="24" t="s">
        <v>58</v>
      </c>
      <c r="D143" s="25" t="s">
        <v>59</v>
      </c>
      <c r="E143" s="25" t="s">
        <v>60</v>
      </c>
      <c r="F143" s="45">
        <v>3</v>
      </c>
      <c r="G143" s="50">
        <v>2</v>
      </c>
      <c r="H143" s="47">
        <v>0</v>
      </c>
      <c r="I143" s="47">
        <v>1</v>
      </c>
      <c r="J143" s="47">
        <v>0</v>
      </c>
      <c r="K143" s="57">
        <f>SUM(S143-F143)</f>
        <v>-2</v>
      </c>
      <c r="L143" s="56">
        <v>1</v>
      </c>
      <c r="M143" s="51">
        <v>0</v>
      </c>
      <c r="N143" s="50">
        <v>0</v>
      </c>
      <c r="O143" s="50">
        <v>0</v>
      </c>
      <c r="P143" s="50">
        <v>0</v>
      </c>
      <c r="Q143" s="56">
        <f>L143+M143</f>
        <v>1</v>
      </c>
      <c r="R143" s="50">
        <v>0</v>
      </c>
      <c r="S143" s="56">
        <f>Q143-R143</f>
        <v>1</v>
      </c>
      <c r="T143" s="41" t="s">
        <v>61</v>
      </c>
    </row>
    <row r="144" spans="1:20" ht="18" customHeight="1">
      <c r="A144" s="79">
        <f>K144</f>
        <v>-3</v>
      </c>
      <c r="B144" s="58">
        <v>11</v>
      </c>
      <c r="C144" s="24" t="s">
        <v>64</v>
      </c>
      <c r="D144" s="25" t="s">
        <v>65</v>
      </c>
      <c r="E144" s="25" t="s">
        <v>66</v>
      </c>
      <c r="F144" s="45">
        <v>4</v>
      </c>
      <c r="G144" s="50">
        <v>4</v>
      </c>
      <c r="H144" s="47">
        <v>0</v>
      </c>
      <c r="I144" s="47">
        <v>1</v>
      </c>
      <c r="J144" s="47">
        <v>0</v>
      </c>
      <c r="K144" s="57">
        <f>SUM(S144-F144)</f>
        <v>-3</v>
      </c>
      <c r="L144" s="56">
        <v>1</v>
      </c>
      <c r="M144" s="51">
        <v>0</v>
      </c>
      <c r="N144" s="50">
        <v>0</v>
      </c>
      <c r="O144" s="50">
        <v>0</v>
      </c>
      <c r="P144" s="50">
        <v>0</v>
      </c>
      <c r="Q144" s="56">
        <f>L144+M144</f>
        <v>1</v>
      </c>
      <c r="R144" s="50">
        <v>0</v>
      </c>
      <c r="S144" s="56">
        <f>Q144-R144</f>
        <v>1</v>
      </c>
      <c r="T144" s="41"/>
    </row>
    <row r="145" spans="1:20" ht="18" customHeight="1">
      <c r="A145" s="79">
        <f>K145</f>
        <v>-7</v>
      </c>
      <c r="B145" s="48">
        <v>26</v>
      </c>
      <c r="C145" s="24" t="s">
        <v>111</v>
      </c>
      <c r="D145" s="25" t="s">
        <v>112</v>
      </c>
      <c r="E145" s="25" t="s">
        <v>113</v>
      </c>
      <c r="F145" s="45">
        <v>8</v>
      </c>
      <c r="G145" s="50">
        <v>4</v>
      </c>
      <c r="H145" s="47">
        <v>1</v>
      </c>
      <c r="I145" s="47">
        <v>0</v>
      </c>
      <c r="J145" s="47">
        <v>0</v>
      </c>
      <c r="K145" s="57">
        <f>SUM(S145-F145)</f>
        <v>-7</v>
      </c>
      <c r="L145" s="56">
        <v>1</v>
      </c>
      <c r="M145" s="51">
        <v>0</v>
      </c>
      <c r="N145" s="50">
        <v>0</v>
      </c>
      <c r="O145" s="50">
        <v>0</v>
      </c>
      <c r="P145" s="50">
        <v>0</v>
      </c>
      <c r="Q145" s="56">
        <f>L145+M145</f>
        <v>1</v>
      </c>
      <c r="R145" s="50">
        <v>0</v>
      </c>
      <c r="S145" s="56">
        <f>Q145-R145</f>
        <v>1</v>
      </c>
      <c r="T145" s="41" t="s">
        <v>114</v>
      </c>
    </row>
    <row r="146" spans="1:20" ht="18" customHeight="1">
      <c r="A146" s="79">
        <f>K146</f>
        <v>-8</v>
      </c>
      <c r="B146" s="48">
        <v>30</v>
      </c>
      <c r="C146" s="24" t="s">
        <v>124</v>
      </c>
      <c r="D146" s="25" t="s">
        <v>125</v>
      </c>
      <c r="E146" s="28" t="s">
        <v>126</v>
      </c>
      <c r="F146" s="45">
        <v>9</v>
      </c>
      <c r="G146" s="49">
        <v>4</v>
      </c>
      <c r="H146" s="47">
        <v>3</v>
      </c>
      <c r="I146" s="47">
        <v>5</v>
      </c>
      <c r="J146" s="47">
        <v>0</v>
      </c>
      <c r="K146" s="57">
        <f>SUM(S146-F146)</f>
        <v>-8</v>
      </c>
      <c r="L146" s="56">
        <v>1</v>
      </c>
      <c r="M146" s="51">
        <v>0</v>
      </c>
      <c r="N146" s="50">
        <v>0</v>
      </c>
      <c r="O146" s="50">
        <v>0</v>
      </c>
      <c r="P146" s="50">
        <v>0</v>
      </c>
      <c r="Q146" s="56">
        <f>L146+M146</f>
        <v>1</v>
      </c>
      <c r="R146" s="50">
        <v>0</v>
      </c>
      <c r="S146" s="56">
        <f>Q146-R146</f>
        <v>1</v>
      </c>
      <c r="T146" s="41"/>
    </row>
    <row r="147" spans="1:20" ht="18" customHeight="1">
      <c r="A147" s="79">
        <f>K147</f>
        <v>-1</v>
      </c>
      <c r="B147" s="58">
        <v>53</v>
      </c>
      <c r="C147" s="24" t="s">
        <v>194</v>
      </c>
      <c r="D147" s="25" t="s">
        <v>195</v>
      </c>
      <c r="E147" s="25" t="s">
        <v>196</v>
      </c>
      <c r="F147" s="45">
        <v>2</v>
      </c>
      <c r="G147" s="50">
        <v>2</v>
      </c>
      <c r="H147" s="47">
        <v>1</v>
      </c>
      <c r="I147" s="73">
        <v>0</v>
      </c>
      <c r="J147" s="74">
        <v>0</v>
      </c>
      <c r="K147" s="57">
        <f>SUM(S147-F147)</f>
        <v>-1</v>
      </c>
      <c r="L147" s="56">
        <v>1</v>
      </c>
      <c r="M147" s="51">
        <v>0</v>
      </c>
      <c r="N147" s="50">
        <v>0</v>
      </c>
      <c r="O147" s="50">
        <v>0</v>
      </c>
      <c r="P147" s="50">
        <v>0</v>
      </c>
      <c r="Q147" s="56">
        <f>L147+M147</f>
        <v>1</v>
      </c>
      <c r="R147" s="50">
        <v>0</v>
      </c>
      <c r="S147" s="56">
        <f>Q147-R147</f>
        <v>1</v>
      </c>
      <c r="T147" s="41"/>
    </row>
    <row r="148" spans="1:20" ht="18" customHeight="1">
      <c r="A148" s="79">
        <f>K148</f>
        <v>-3</v>
      </c>
      <c r="B148" s="58">
        <v>73</v>
      </c>
      <c r="C148" s="24" t="s">
        <v>255</v>
      </c>
      <c r="D148" s="25" t="s">
        <v>256</v>
      </c>
      <c r="E148" s="28" t="s">
        <v>257</v>
      </c>
      <c r="F148" s="45">
        <v>4</v>
      </c>
      <c r="G148" s="50">
        <v>2</v>
      </c>
      <c r="H148" s="47">
        <v>1</v>
      </c>
      <c r="I148" s="47">
        <v>0</v>
      </c>
      <c r="J148" s="47">
        <v>0</v>
      </c>
      <c r="K148" s="57">
        <f>SUM(S148-F148)</f>
        <v>-3</v>
      </c>
      <c r="L148" s="56">
        <v>1</v>
      </c>
      <c r="M148" s="51">
        <v>0</v>
      </c>
      <c r="N148" s="50">
        <v>0</v>
      </c>
      <c r="O148" s="50">
        <v>0</v>
      </c>
      <c r="P148" s="50">
        <v>0</v>
      </c>
      <c r="Q148" s="56">
        <f>L148+M148</f>
        <v>1</v>
      </c>
      <c r="R148" s="50">
        <v>0</v>
      </c>
      <c r="S148" s="56">
        <f>Q148-R148</f>
        <v>1</v>
      </c>
      <c r="T148" s="41"/>
    </row>
    <row r="149" spans="1:20" ht="18" customHeight="1">
      <c r="A149" s="79">
        <f>K149</f>
        <v>-9</v>
      </c>
      <c r="B149" s="48">
        <v>82</v>
      </c>
      <c r="C149" s="24" t="s">
        <v>281</v>
      </c>
      <c r="D149" s="25" t="s">
        <v>282</v>
      </c>
      <c r="E149" s="25" t="s">
        <v>283</v>
      </c>
      <c r="F149" s="45">
        <v>10</v>
      </c>
      <c r="G149" s="50">
        <v>4</v>
      </c>
      <c r="H149" s="47">
        <v>5</v>
      </c>
      <c r="I149" s="47">
        <v>4</v>
      </c>
      <c r="J149" s="47">
        <v>0</v>
      </c>
      <c r="K149" s="57">
        <f>SUM(S149-F149)</f>
        <v>-9</v>
      </c>
      <c r="L149" s="56">
        <v>1</v>
      </c>
      <c r="M149" s="51">
        <v>0</v>
      </c>
      <c r="N149" s="50">
        <v>0</v>
      </c>
      <c r="O149" s="50">
        <v>0</v>
      </c>
      <c r="P149" s="50">
        <v>0</v>
      </c>
      <c r="Q149" s="56">
        <f>L149+M149</f>
        <v>1</v>
      </c>
      <c r="R149" s="50">
        <v>0</v>
      </c>
      <c r="S149" s="56">
        <f>Q149-R149</f>
        <v>1</v>
      </c>
      <c r="T149" s="41"/>
    </row>
    <row r="150" spans="1:20" ht="18" customHeight="1">
      <c r="A150" s="79">
        <f>K150</f>
        <v>-3</v>
      </c>
      <c r="B150" s="58">
        <v>95</v>
      </c>
      <c r="C150" s="24" t="s">
        <v>321</v>
      </c>
      <c r="D150" s="25" t="s">
        <v>322</v>
      </c>
      <c r="E150" s="34" t="s">
        <v>323</v>
      </c>
      <c r="F150" s="45">
        <v>4</v>
      </c>
      <c r="G150" s="50">
        <v>4</v>
      </c>
      <c r="H150" s="47">
        <v>1</v>
      </c>
      <c r="I150" s="47">
        <v>0</v>
      </c>
      <c r="J150" s="47">
        <v>0</v>
      </c>
      <c r="K150" s="57">
        <f>SUM(S150-F150)</f>
        <v>-3</v>
      </c>
      <c r="L150" s="56">
        <v>1</v>
      </c>
      <c r="M150" s="51">
        <v>0</v>
      </c>
      <c r="N150" s="50">
        <v>0</v>
      </c>
      <c r="O150" s="50">
        <v>0</v>
      </c>
      <c r="P150" s="50">
        <v>0</v>
      </c>
      <c r="Q150" s="56">
        <f>L150+M150</f>
        <v>1</v>
      </c>
      <c r="R150" s="50">
        <v>0</v>
      </c>
      <c r="S150" s="56">
        <f>Q150-R150</f>
        <v>1</v>
      </c>
      <c r="T150" s="41"/>
    </row>
    <row r="151" spans="1:20" ht="18" customHeight="1">
      <c r="A151" s="79">
        <f>K151</f>
        <v>-3</v>
      </c>
      <c r="B151" s="58">
        <v>99</v>
      </c>
      <c r="C151" s="24" t="s">
        <v>333</v>
      </c>
      <c r="D151" s="25" t="s">
        <v>334</v>
      </c>
      <c r="E151" s="25" t="s">
        <v>335</v>
      </c>
      <c r="F151" s="45">
        <v>4</v>
      </c>
      <c r="G151" s="50">
        <v>1</v>
      </c>
      <c r="H151" s="47">
        <v>1</v>
      </c>
      <c r="I151" s="47">
        <v>1</v>
      </c>
      <c r="J151" s="47">
        <v>0</v>
      </c>
      <c r="K151" s="57">
        <f>SUM(S151-F151)</f>
        <v>-3</v>
      </c>
      <c r="L151" s="56">
        <v>1</v>
      </c>
      <c r="M151" s="51">
        <v>0</v>
      </c>
      <c r="N151" s="50">
        <v>0</v>
      </c>
      <c r="O151" s="50">
        <v>0</v>
      </c>
      <c r="P151" s="50">
        <v>0</v>
      </c>
      <c r="Q151" s="56">
        <f>L151+M151</f>
        <v>1</v>
      </c>
      <c r="R151" s="50">
        <v>0</v>
      </c>
      <c r="S151" s="56">
        <f>Q151-R151</f>
        <v>1</v>
      </c>
      <c r="T151" s="41"/>
    </row>
    <row r="152" spans="1:20" ht="18" customHeight="1">
      <c r="A152" s="79">
        <f>K152</f>
        <v>-7</v>
      </c>
      <c r="B152" s="48">
        <v>114</v>
      </c>
      <c r="C152" s="24" t="s">
        <v>377</v>
      </c>
      <c r="D152" s="25" t="s">
        <v>378</v>
      </c>
      <c r="E152" s="25" t="s">
        <v>379</v>
      </c>
      <c r="F152" s="45">
        <v>8</v>
      </c>
      <c r="G152" s="49">
        <v>2</v>
      </c>
      <c r="H152" s="47">
        <v>0</v>
      </c>
      <c r="I152" s="47">
        <v>0</v>
      </c>
      <c r="J152" s="47">
        <v>0</v>
      </c>
      <c r="K152" s="57">
        <f>SUM(S152-F152)</f>
        <v>-7</v>
      </c>
      <c r="L152" s="56">
        <v>1</v>
      </c>
      <c r="M152" s="51">
        <v>0</v>
      </c>
      <c r="N152" s="50">
        <v>0</v>
      </c>
      <c r="O152" s="50">
        <v>0</v>
      </c>
      <c r="P152" s="50">
        <v>0</v>
      </c>
      <c r="Q152" s="56">
        <f>L152+M152</f>
        <v>1</v>
      </c>
      <c r="R152" s="50">
        <v>0</v>
      </c>
      <c r="S152" s="56">
        <f>Q152-R152</f>
        <v>1</v>
      </c>
      <c r="T152" s="41" t="s">
        <v>380</v>
      </c>
    </row>
    <row r="153" spans="1:20" ht="18" customHeight="1">
      <c r="A153" s="79">
        <f>K153</f>
        <v>-1</v>
      </c>
      <c r="B153" s="48">
        <v>124</v>
      </c>
      <c r="C153" s="24" t="s">
        <v>409</v>
      </c>
      <c r="D153" s="25" t="s">
        <v>410</v>
      </c>
      <c r="E153" s="25" t="s">
        <v>411</v>
      </c>
      <c r="F153" s="45">
        <v>2</v>
      </c>
      <c r="G153" s="50">
        <v>2</v>
      </c>
      <c r="H153" s="47">
        <v>0</v>
      </c>
      <c r="I153" s="47">
        <v>0</v>
      </c>
      <c r="J153" s="47">
        <v>0</v>
      </c>
      <c r="K153" s="57">
        <f>SUM(S153-F153)</f>
        <v>-1</v>
      </c>
      <c r="L153" s="56">
        <v>1</v>
      </c>
      <c r="M153" s="51">
        <v>0</v>
      </c>
      <c r="N153" s="50">
        <v>0</v>
      </c>
      <c r="O153" s="50">
        <v>0</v>
      </c>
      <c r="P153" s="50">
        <v>0</v>
      </c>
      <c r="Q153" s="56">
        <f>L153+M153</f>
        <v>1</v>
      </c>
      <c r="R153" s="50">
        <v>0</v>
      </c>
      <c r="S153" s="56">
        <f>Q153-R153</f>
        <v>1</v>
      </c>
      <c r="T153" s="41"/>
    </row>
    <row r="154" spans="1:20" ht="18" customHeight="1">
      <c r="A154" s="79">
        <f>K154</f>
        <v>-3</v>
      </c>
      <c r="B154" s="48">
        <v>126</v>
      </c>
      <c r="C154" s="24" t="s">
        <v>415</v>
      </c>
      <c r="D154" s="25" t="s">
        <v>416</v>
      </c>
      <c r="E154" s="25" t="s">
        <v>417</v>
      </c>
      <c r="F154" s="45">
        <v>4</v>
      </c>
      <c r="G154" s="50">
        <v>4</v>
      </c>
      <c r="H154" s="47">
        <v>0</v>
      </c>
      <c r="I154" s="47">
        <v>0</v>
      </c>
      <c r="J154" s="47">
        <v>0</v>
      </c>
      <c r="K154" s="57">
        <f>SUM(S154-F154)</f>
        <v>-3</v>
      </c>
      <c r="L154" s="56">
        <v>1</v>
      </c>
      <c r="M154" s="51">
        <v>0</v>
      </c>
      <c r="N154" s="50">
        <v>0</v>
      </c>
      <c r="O154" s="50">
        <v>0</v>
      </c>
      <c r="P154" s="50">
        <v>0</v>
      </c>
      <c r="Q154" s="56">
        <f>L154+M154</f>
        <v>1</v>
      </c>
      <c r="R154" s="50">
        <v>0</v>
      </c>
      <c r="S154" s="56">
        <f>Q154-R154</f>
        <v>1</v>
      </c>
      <c r="T154" s="41"/>
    </row>
    <row r="155" spans="1:20" ht="18" customHeight="1">
      <c r="A155" s="79">
        <f>K155</f>
        <v>-9</v>
      </c>
      <c r="B155" s="58">
        <v>127</v>
      </c>
      <c r="C155" s="26" t="s">
        <v>418</v>
      </c>
      <c r="D155" s="27" t="s">
        <v>419</v>
      </c>
      <c r="E155" s="27" t="s">
        <v>420</v>
      </c>
      <c r="F155" s="48">
        <v>10</v>
      </c>
      <c r="G155" s="50">
        <v>4</v>
      </c>
      <c r="H155" s="47">
        <v>0</v>
      </c>
      <c r="I155" s="47">
        <v>0</v>
      </c>
      <c r="J155" s="47">
        <v>0</v>
      </c>
      <c r="K155" s="57">
        <f>SUM(S155-F155)</f>
        <v>-9</v>
      </c>
      <c r="L155" s="56">
        <v>1</v>
      </c>
      <c r="M155" s="51">
        <v>0</v>
      </c>
      <c r="N155" s="50">
        <v>0</v>
      </c>
      <c r="O155" s="50">
        <v>0</v>
      </c>
      <c r="P155" s="50">
        <v>0</v>
      </c>
      <c r="Q155" s="56">
        <f>L155+M155</f>
        <v>1</v>
      </c>
      <c r="R155" s="50">
        <v>0</v>
      </c>
      <c r="S155" s="56">
        <f>Q155-R155</f>
        <v>1</v>
      </c>
      <c r="T155" s="41"/>
    </row>
    <row r="156" spans="1:20" ht="18" customHeight="1">
      <c r="A156" s="79">
        <f>K156</f>
        <v>-1</v>
      </c>
      <c r="B156" s="48">
        <v>130</v>
      </c>
      <c r="C156" s="24" t="s">
        <v>427</v>
      </c>
      <c r="D156" s="25" t="s">
        <v>428</v>
      </c>
      <c r="E156" s="25" t="s">
        <v>429</v>
      </c>
      <c r="F156" s="45">
        <v>2</v>
      </c>
      <c r="G156" s="50">
        <v>4</v>
      </c>
      <c r="H156" s="47">
        <v>0</v>
      </c>
      <c r="I156" s="47">
        <v>0</v>
      </c>
      <c r="J156" s="47">
        <v>0</v>
      </c>
      <c r="K156" s="57">
        <f>SUM(S156-F156)</f>
        <v>-1</v>
      </c>
      <c r="L156" s="56">
        <v>1</v>
      </c>
      <c r="M156" s="51">
        <v>0</v>
      </c>
      <c r="N156" s="50">
        <v>0</v>
      </c>
      <c r="O156" s="50">
        <v>0</v>
      </c>
      <c r="P156" s="50">
        <v>0</v>
      </c>
      <c r="Q156" s="56">
        <f>L156+M156</f>
        <v>1</v>
      </c>
      <c r="R156" s="50">
        <v>0</v>
      </c>
      <c r="S156" s="56">
        <f>Q156-R156</f>
        <v>1</v>
      </c>
      <c r="T156" s="41"/>
    </row>
    <row r="157" spans="1:20" ht="18" customHeight="1">
      <c r="A157" s="79">
        <f>K157</f>
        <v>-3</v>
      </c>
      <c r="B157" s="48">
        <v>132</v>
      </c>
      <c r="C157" s="26" t="s">
        <v>433</v>
      </c>
      <c r="D157" s="27" t="s">
        <v>434</v>
      </c>
      <c r="E157" s="27" t="s">
        <v>435</v>
      </c>
      <c r="F157" s="48">
        <v>4</v>
      </c>
      <c r="G157" s="50">
        <v>2</v>
      </c>
      <c r="H157" s="50">
        <v>0</v>
      </c>
      <c r="I157" s="50">
        <v>0</v>
      </c>
      <c r="J157" s="50">
        <v>0</v>
      </c>
      <c r="K157" s="57">
        <f>SUM(S157-F157)</f>
        <v>-3</v>
      </c>
      <c r="L157" s="56">
        <v>1</v>
      </c>
      <c r="M157" s="51">
        <v>0</v>
      </c>
      <c r="N157" s="50">
        <v>0</v>
      </c>
      <c r="O157" s="50">
        <v>0</v>
      </c>
      <c r="P157" s="50">
        <v>0</v>
      </c>
      <c r="Q157" s="56">
        <f>L157+M157</f>
        <v>1</v>
      </c>
      <c r="R157" s="50">
        <v>0</v>
      </c>
      <c r="S157" s="56">
        <f>Q157-R157</f>
        <v>1</v>
      </c>
      <c r="T157" s="41"/>
    </row>
    <row r="158" spans="1:20" ht="18" customHeight="1">
      <c r="A158" s="79">
        <f>K158</f>
        <v>-1</v>
      </c>
      <c r="B158" s="48">
        <v>134</v>
      </c>
      <c r="C158" s="26" t="s">
        <v>439</v>
      </c>
      <c r="D158" s="27" t="s">
        <v>440</v>
      </c>
      <c r="E158" s="27" t="s">
        <v>441</v>
      </c>
      <c r="F158" s="48">
        <v>2</v>
      </c>
      <c r="G158" s="50">
        <v>2</v>
      </c>
      <c r="H158" s="47">
        <v>0</v>
      </c>
      <c r="I158" s="47">
        <v>0</v>
      </c>
      <c r="J158" s="47">
        <v>0</v>
      </c>
      <c r="K158" s="57">
        <f>SUM(S158-F158)</f>
        <v>-1</v>
      </c>
      <c r="L158" s="56">
        <v>1</v>
      </c>
      <c r="M158" s="51">
        <v>0</v>
      </c>
      <c r="N158" s="50">
        <v>0</v>
      </c>
      <c r="O158" s="50">
        <v>0</v>
      </c>
      <c r="P158" s="50">
        <v>0</v>
      </c>
      <c r="Q158" s="56">
        <f>L158+M158</f>
        <v>1</v>
      </c>
      <c r="R158" s="50">
        <v>0</v>
      </c>
      <c r="S158" s="56">
        <f>Q158-R158</f>
        <v>1</v>
      </c>
      <c r="T158" s="41"/>
    </row>
    <row r="159" spans="1:20" ht="18" customHeight="1">
      <c r="A159" s="79">
        <f>K159</f>
        <v>-1</v>
      </c>
      <c r="B159" s="48">
        <v>138</v>
      </c>
      <c r="C159" s="24" t="s">
        <v>451</v>
      </c>
      <c r="D159" s="25" t="s">
        <v>705</v>
      </c>
      <c r="E159" s="25" t="s">
        <v>452</v>
      </c>
      <c r="F159" s="45">
        <v>2</v>
      </c>
      <c r="G159" s="50">
        <v>1</v>
      </c>
      <c r="H159" s="52">
        <v>1</v>
      </c>
      <c r="I159" s="52">
        <v>1</v>
      </c>
      <c r="J159" s="52">
        <v>0</v>
      </c>
      <c r="K159" s="57">
        <f>SUM(S159-F159)</f>
        <v>-1</v>
      </c>
      <c r="L159" s="56">
        <v>1</v>
      </c>
      <c r="M159" s="51">
        <v>0</v>
      </c>
      <c r="N159" s="50">
        <v>0</v>
      </c>
      <c r="O159" s="50">
        <v>0</v>
      </c>
      <c r="P159" s="50">
        <v>0</v>
      </c>
      <c r="Q159" s="56">
        <f>L159+M159</f>
        <v>1</v>
      </c>
      <c r="R159" s="50">
        <v>0</v>
      </c>
      <c r="S159" s="56">
        <f>Q159-R159</f>
        <v>1</v>
      </c>
      <c r="T159" s="41"/>
    </row>
    <row r="160" spans="1:20" ht="18" customHeight="1">
      <c r="A160" s="79">
        <f>K160</f>
        <v>-7</v>
      </c>
      <c r="B160" s="48">
        <v>150</v>
      </c>
      <c r="C160" s="24" t="s">
        <v>486</v>
      </c>
      <c r="D160" s="25" t="s">
        <v>487</v>
      </c>
      <c r="E160" s="34" t="s">
        <v>488</v>
      </c>
      <c r="F160" s="45">
        <v>8</v>
      </c>
      <c r="G160" s="49">
        <v>4</v>
      </c>
      <c r="H160" s="52">
        <v>1</v>
      </c>
      <c r="I160" s="52">
        <v>2</v>
      </c>
      <c r="J160" s="52">
        <v>0</v>
      </c>
      <c r="K160" s="57">
        <f>SUM(S160-F160)</f>
        <v>-7</v>
      </c>
      <c r="L160" s="56">
        <v>2</v>
      </c>
      <c r="M160" s="51">
        <v>0</v>
      </c>
      <c r="N160" s="50">
        <v>0</v>
      </c>
      <c r="O160" s="50">
        <v>0</v>
      </c>
      <c r="P160" s="50">
        <v>0</v>
      </c>
      <c r="Q160" s="56">
        <f>L160+M160</f>
        <v>2</v>
      </c>
      <c r="R160" s="50">
        <v>1</v>
      </c>
      <c r="S160" s="56">
        <f>Q160-R160</f>
        <v>1</v>
      </c>
      <c r="T160" s="41" t="s">
        <v>686</v>
      </c>
    </row>
    <row r="161" spans="1:20" ht="18" customHeight="1">
      <c r="A161" s="79">
        <f>K161</f>
        <v>-1</v>
      </c>
      <c r="B161" s="48">
        <v>156</v>
      </c>
      <c r="C161" s="24" t="s">
        <v>503</v>
      </c>
      <c r="D161" s="25" t="s">
        <v>504</v>
      </c>
      <c r="E161" s="33" t="s">
        <v>505</v>
      </c>
      <c r="F161" s="45">
        <v>2</v>
      </c>
      <c r="G161" s="49">
        <v>1</v>
      </c>
      <c r="H161" s="47">
        <v>1</v>
      </c>
      <c r="I161" s="47">
        <v>0</v>
      </c>
      <c r="J161" s="47">
        <v>0</v>
      </c>
      <c r="K161" s="57">
        <f>SUM(S161-F161)</f>
        <v>-1</v>
      </c>
      <c r="L161" s="56">
        <v>1</v>
      </c>
      <c r="M161" s="51">
        <v>0</v>
      </c>
      <c r="N161" s="50">
        <v>0</v>
      </c>
      <c r="O161" s="50">
        <v>0</v>
      </c>
      <c r="P161" s="50">
        <v>0</v>
      </c>
      <c r="Q161" s="56">
        <f>L161+M161</f>
        <v>1</v>
      </c>
      <c r="R161" s="50">
        <v>0</v>
      </c>
      <c r="S161" s="56">
        <f>Q161-R161</f>
        <v>1</v>
      </c>
      <c r="T161" s="41"/>
    </row>
    <row r="162" spans="1:20" ht="18" customHeight="1">
      <c r="A162" s="79">
        <f>K162</f>
        <v>-1</v>
      </c>
      <c r="B162" s="58">
        <v>159</v>
      </c>
      <c r="C162" s="24" t="s">
        <v>512</v>
      </c>
      <c r="D162" s="25" t="s">
        <v>513</v>
      </c>
      <c r="E162" s="25" t="s">
        <v>514</v>
      </c>
      <c r="F162" s="45">
        <v>2</v>
      </c>
      <c r="G162" s="49">
        <v>1</v>
      </c>
      <c r="H162" s="47">
        <v>1</v>
      </c>
      <c r="I162" s="47">
        <v>0</v>
      </c>
      <c r="J162" s="47">
        <v>0</v>
      </c>
      <c r="K162" s="57">
        <f>SUM(S162-F162)</f>
        <v>-1</v>
      </c>
      <c r="L162" s="56">
        <v>1</v>
      </c>
      <c r="M162" s="51">
        <v>0</v>
      </c>
      <c r="N162" s="50">
        <v>0</v>
      </c>
      <c r="O162" s="50">
        <v>0</v>
      </c>
      <c r="P162" s="50">
        <v>0</v>
      </c>
      <c r="Q162" s="56">
        <f>L162+M162</f>
        <v>1</v>
      </c>
      <c r="R162" s="50">
        <v>0</v>
      </c>
      <c r="S162" s="56">
        <f>Q162-R162</f>
        <v>1</v>
      </c>
      <c r="T162" s="41"/>
    </row>
    <row r="163" spans="1:20" ht="18" customHeight="1">
      <c r="A163" s="79">
        <f>K163</f>
        <v>-1</v>
      </c>
      <c r="B163" s="48">
        <v>164</v>
      </c>
      <c r="C163" s="24" t="s">
        <v>528</v>
      </c>
      <c r="D163" s="25" t="s">
        <v>529</v>
      </c>
      <c r="E163" s="32" t="s">
        <v>530</v>
      </c>
      <c r="F163" s="45">
        <v>2</v>
      </c>
      <c r="G163" s="50">
        <v>1</v>
      </c>
      <c r="H163" s="47">
        <v>1</v>
      </c>
      <c r="I163" s="47">
        <v>0</v>
      </c>
      <c r="J163" s="47">
        <v>0</v>
      </c>
      <c r="K163" s="57">
        <f>SUM(S163-F163)</f>
        <v>-1</v>
      </c>
      <c r="L163" s="56">
        <v>1</v>
      </c>
      <c r="M163" s="51">
        <v>0</v>
      </c>
      <c r="N163" s="50">
        <v>0</v>
      </c>
      <c r="O163" s="50">
        <v>0</v>
      </c>
      <c r="P163" s="50">
        <v>0</v>
      </c>
      <c r="Q163" s="56">
        <f>L163+M163</f>
        <v>1</v>
      </c>
      <c r="R163" s="50">
        <v>0</v>
      </c>
      <c r="S163" s="56">
        <f>Q163-R163</f>
        <v>1</v>
      </c>
      <c r="T163" s="41"/>
    </row>
    <row r="164" spans="1:20" ht="18" customHeight="1">
      <c r="A164" s="79">
        <f>K164</f>
        <v>-1</v>
      </c>
      <c r="B164" s="48">
        <v>172</v>
      </c>
      <c r="C164" s="26" t="s">
        <v>552</v>
      </c>
      <c r="D164" s="27" t="s">
        <v>553</v>
      </c>
      <c r="E164" s="27" t="s">
        <v>554</v>
      </c>
      <c r="F164" s="48">
        <v>2</v>
      </c>
      <c r="G164" s="50">
        <v>3</v>
      </c>
      <c r="H164" s="47">
        <v>1</v>
      </c>
      <c r="I164" s="47">
        <v>0</v>
      </c>
      <c r="J164" s="47">
        <v>0</v>
      </c>
      <c r="K164" s="57">
        <f>SUM(S164-F164)</f>
        <v>-1</v>
      </c>
      <c r="L164" s="56">
        <v>1</v>
      </c>
      <c r="M164" s="51">
        <v>0</v>
      </c>
      <c r="N164" s="50">
        <v>0</v>
      </c>
      <c r="O164" s="50">
        <v>0</v>
      </c>
      <c r="P164" s="50">
        <v>0</v>
      </c>
      <c r="Q164" s="56">
        <f>L164+M164</f>
        <v>1</v>
      </c>
      <c r="R164" s="50">
        <v>0</v>
      </c>
      <c r="S164" s="56">
        <f>Q164-R164</f>
        <v>1</v>
      </c>
      <c r="T164" s="41"/>
    </row>
    <row r="165" spans="1:20" ht="18" customHeight="1">
      <c r="A165" s="79">
        <f>K165</f>
        <v>-7</v>
      </c>
      <c r="B165" s="58">
        <v>175</v>
      </c>
      <c r="C165" s="24" t="s">
        <v>561</v>
      </c>
      <c r="D165" s="25" t="s">
        <v>562</v>
      </c>
      <c r="E165" s="25" t="s">
        <v>563</v>
      </c>
      <c r="F165" s="45">
        <v>8</v>
      </c>
      <c r="G165" s="50">
        <v>2</v>
      </c>
      <c r="H165" s="47">
        <v>1</v>
      </c>
      <c r="I165" s="47">
        <v>0</v>
      </c>
      <c r="J165" s="47">
        <v>0</v>
      </c>
      <c r="K165" s="57">
        <f>SUM(S165-F165)</f>
        <v>-7</v>
      </c>
      <c r="L165" s="56">
        <v>1</v>
      </c>
      <c r="M165" s="51">
        <v>0</v>
      </c>
      <c r="N165" s="50">
        <v>0</v>
      </c>
      <c r="O165" s="50">
        <v>0</v>
      </c>
      <c r="P165" s="50">
        <v>0</v>
      </c>
      <c r="Q165" s="56">
        <f>L165+M165</f>
        <v>1</v>
      </c>
      <c r="R165" s="50">
        <v>0</v>
      </c>
      <c r="S165" s="56">
        <f>Q165-R165</f>
        <v>1</v>
      </c>
      <c r="T165" s="41"/>
    </row>
    <row r="166" spans="1:20" ht="18" customHeight="1">
      <c r="A166" s="79">
        <f>K166</f>
        <v>-1</v>
      </c>
      <c r="B166" s="48">
        <v>176</v>
      </c>
      <c r="C166" s="26" t="s">
        <v>564</v>
      </c>
      <c r="D166" s="31" t="s">
        <v>565</v>
      </c>
      <c r="E166" s="31" t="s">
        <v>566</v>
      </c>
      <c r="F166" s="48">
        <v>2</v>
      </c>
      <c r="G166" s="50">
        <v>3</v>
      </c>
      <c r="H166" s="47">
        <v>1</v>
      </c>
      <c r="I166" s="47">
        <v>1</v>
      </c>
      <c r="J166" s="47">
        <v>0</v>
      </c>
      <c r="K166" s="57">
        <f>SUM(S166-F166)</f>
        <v>-1</v>
      </c>
      <c r="L166" s="56">
        <v>1</v>
      </c>
      <c r="M166" s="51">
        <v>0</v>
      </c>
      <c r="N166" s="50">
        <v>0</v>
      </c>
      <c r="O166" s="50">
        <v>0</v>
      </c>
      <c r="P166" s="50">
        <v>0</v>
      </c>
      <c r="Q166" s="56">
        <f>L166+M166</f>
        <v>1</v>
      </c>
      <c r="R166" s="50">
        <v>0</v>
      </c>
      <c r="S166" s="56">
        <f>Q166-R166</f>
        <v>1</v>
      </c>
      <c r="T166" s="41"/>
    </row>
    <row r="167" spans="1:20" ht="18" customHeight="1">
      <c r="A167" s="79">
        <f>K167</f>
        <v>-1</v>
      </c>
      <c r="B167" s="58">
        <v>177</v>
      </c>
      <c r="C167" s="24" t="s">
        <v>567</v>
      </c>
      <c r="D167" s="25" t="s">
        <v>568</v>
      </c>
      <c r="E167" s="25" t="s">
        <v>569</v>
      </c>
      <c r="F167" s="45">
        <v>2</v>
      </c>
      <c r="G167" s="50">
        <v>2</v>
      </c>
      <c r="H167" s="47">
        <v>0</v>
      </c>
      <c r="I167" s="47">
        <v>1</v>
      </c>
      <c r="J167" s="47">
        <v>0</v>
      </c>
      <c r="K167" s="57">
        <f>SUM(S167-F167)</f>
        <v>-1</v>
      </c>
      <c r="L167" s="56">
        <v>1</v>
      </c>
      <c r="M167" s="51">
        <v>0</v>
      </c>
      <c r="N167" s="50">
        <v>0</v>
      </c>
      <c r="O167" s="50">
        <v>0</v>
      </c>
      <c r="P167" s="50">
        <v>0</v>
      </c>
      <c r="Q167" s="56">
        <f>L167+M167</f>
        <v>1</v>
      </c>
      <c r="R167" s="50">
        <v>0</v>
      </c>
      <c r="S167" s="56">
        <f>Q167-R167</f>
        <v>1</v>
      </c>
      <c r="T167" s="41"/>
    </row>
    <row r="168" spans="1:20" ht="18" customHeight="1">
      <c r="A168" s="79">
        <f>K168</f>
        <v>-1</v>
      </c>
      <c r="B168" s="48">
        <v>188</v>
      </c>
      <c r="C168" s="24" t="s">
        <v>600</v>
      </c>
      <c r="D168" s="25" t="s">
        <v>601</v>
      </c>
      <c r="E168" s="25" t="s">
        <v>602</v>
      </c>
      <c r="F168" s="45">
        <v>2</v>
      </c>
      <c r="G168" s="50">
        <v>4</v>
      </c>
      <c r="H168" s="47">
        <v>0</v>
      </c>
      <c r="I168" s="47">
        <v>1</v>
      </c>
      <c r="J168" s="47">
        <v>0</v>
      </c>
      <c r="K168" s="57">
        <f>SUM(S168-F168)</f>
        <v>-1</v>
      </c>
      <c r="L168" s="56">
        <v>1</v>
      </c>
      <c r="M168" s="51">
        <v>0</v>
      </c>
      <c r="N168" s="50">
        <v>0</v>
      </c>
      <c r="O168" s="50">
        <v>0</v>
      </c>
      <c r="P168" s="50">
        <v>0</v>
      </c>
      <c r="Q168" s="56">
        <f>L168+M168</f>
        <v>1</v>
      </c>
      <c r="R168" s="50">
        <v>0</v>
      </c>
      <c r="S168" s="56">
        <f>Q168-R168</f>
        <v>1</v>
      </c>
      <c r="T168" s="41"/>
    </row>
    <row r="169" spans="1:20" ht="18" customHeight="1">
      <c r="A169" s="79">
        <f>K169</f>
        <v>-1</v>
      </c>
      <c r="B169" s="58">
        <v>193</v>
      </c>
      <c r="C169" s="26" t="s">
        <v>615</v>
      </c>
      <c r="D169" s="27" t="s">
        <v>616</v>
      </c>
      <c r="E169" s="27" t="s">
        <v>617</v>
      </c>
      <c r="F169" s="48">
        <v>2</v>
      </c>
      <c r="G169" s="50">
        <v>4</v>
      </c>
      <c r="H169" s="52">
        <v>0</v>
      </c>
      <c r="I169" s="52">
        <v>0</v>
      </c>
      <c r="J169" s="52">
        <v>0</v>
      </c>
      <c r="K169" s="57">
        <f>SUM(S169-F169)</f>
        <v>-1</v>
      </c>
      <c r="L169" s="56">
        <v>1</v>
      </c>
      <c r="M169" s="51">
        <v>0</v>
      </c>
      <c r="N169" s="50">
        <v>0</v>
      </c>
      <c r="O169" s="50">
        <v>0</v>
      </c>
      <c r="P169" s="50">
        <v>0</v>
      </c>
      <c r="Q169" s="56">
        <f>L169+M169</f>
        <v>1</v>
      </c>
      <c r="R169" s="50">
        <v>0</v>
      </c>
      <c r="S169" s="56">
        <f>Q169-R169</f>
        <v>1</v>
      </c>
      <c r="T169" s="41"/>
    </row>
    <row r="170" spans="1:20" ht="18" customHeight="1">
      <c r="A170" s="79">
        <f>K170</f>
        <v>-1</v>
      </c>
      <c r="B170" s="58">
        <v>197</v>
      </c>
      <c r="C170" s="31" t="s">
        <v>625</v>
      </c>
      <c r="D170" s="27" t="s">
        <v>708</v>
      </c>
      <c r="E170" s="36" t="s">
        <v>626</v>
      </c>
      <c r="F170" s="48">
        <v>2</v>
      </c>
      <c r="G170" s="49">
        <v>1</v>
      </c>
      <c r="H170" s="50">
        <v>0</v>
      </c>
      <c r="I170" s="50">
        <v>1</v>
      </c>
      <c r="J170" s="50">
        <v>0</v>
      </c>
      <c r="K170" s="57">
        <f>SUM(S170-F170)</f>
        <v>-1</v>
      </c>
      <c r="L170" s="56">
        <v>1</v>
      </c>
      <c r="M170" s="51">
        <v>0</v>
      </c>
      <c r="N170" s="50">
        <v>0</v>
      </c>
      <c r="O170" s="50">
        <v>0</v>
      </c>
      <c r="P170" s="50">
        <v>0</v>
      </c>
      <c r="Q170" s="56">
        <f>L170+M170</f>
        <v>1</v>
      </c>
      <c r="R170" s="50">
        <v>0</v>
      </c>
      <c r="S170" s="56">
        <f>Q170-R170</f>
        <v>1</v>
      </c>
      <c r="T170" s="41"/>
    </row>
    <row r="171" spans="1:20" ht="18" customHeight="1">
      <c r="A171" s="79">
        <f>K171</f>
        <v>0</v>
      </c>
      <c r="B171" s="58">
        <v>207</v>
      </c>
      <c r="C171" s="37" t="s">
        <v>652</v>
      </c>
      <c r="D171" s="35" t="s">
        <v>653</v>
      </c>
      <c r="E171" s="40" t="s">
        <v>654</v>
      </c>
      <c r="F171" s="54">
        <v>1</v>
      </c>
      <c r="G171" s="49">
        <v>4</v>
      </c>
      <c r="H171" s="47">
        <v>0</v>
      </c>
      <c r="I171" s="47">
        <v>0</v>
      </c>
      <c r="J171" s="47">
        <v>0</v>
      </c>
      <c r="K171" s="57">
        <f>SUM(S171-F171)</f>
        <v>0</v>
      </c>
      <c r="L171" s="56">
        <v>1</v>
      </c>
      <c r="M171" s="51">
        <v>0</v>
      </c>
      <c r="N171" s="50">
        <v>0</v>
      </c>
      <c r="O171" s="50">
        <v>0</v>
      </c>
      <c r="P171" s="50">
        <v>0</v>
      </c>
      <c r="Q171" s="56">
        <f>L171+M171</f>
        <v>1</v>
      </c>
      <c r="R171" s="50">
        <v>0</v>
      </c>
      <c r="S171" s="56">
        <f>Q171-R171</f>
        <v>1</v>
      </c>
      <c r="T171" s="41"/>
    </row>
    <row r="172" spans="1:20" ht="18" customHeight="1">
      <c r="A172" s="79">
        <f>K172</f>
        <v>-2</v>
      </c>
      <c r="B172" s="48">
        <v>10</v>
      </c>
      <c r="C172" s="31" t="s">
        <v>62</v>
      </c>
      <c r="D172" s="27" t="s">
        <v>695</v>
      </c>
      <c r="E172" s="27" t="s">
        <v>63</v>
      </c>
      <c r="F172" s="48">
        <v>2</v>
      </c>
      <c r="G172" s="50">
        <v>2</v>
      </c>
      <c r="H172" s="47">
        <v>1</v>
      </c>
      <c r="I172" s="47">
        <v>0</v>
      </c>
      <c r="J172" s="47">
        <v>0</v>
      </c>
      <c r="K172" s="57">
        <f>SUM(S172-F172)</f>
        <v>-2</v>
      </c>
      <c r="L172" s="56">
        <v>0</v>
      </c>
      <c r="M172" s="51">
        <v>0</v>
      </c>
      <c r="N172" s="50">
        <v>0</v>
      </c>
      <c r="O172" s="50">
        <v>0</v>
      </c>
      <c r="P172" s="50">
        <v>0</v>
      </c>
      <c r="Q172" s="56">
        <f>L172+M172</f>
        <v>0</v>
      </c>
      <c r="R172" s="50">
        <v>0</v>
      </c>
      <c r="S172" s="56">
        <f>Q172-R172</f>
        <v>0</v>
      </c>
      <c r="T172" s="41"/>
    </row>
    <row r="173" spans="1:20" ht="18" customHeight="1">
      <c r="A173" s="79">
        <f>K173</f>
        <v>-6</v>
      </c>
      <c r="B173" s="48">
        <v>16</v>
      </c>
      <c r="C173" s="24" t="s">
        <v>80</v>
      </c>
      <c r="D173" s="25" t="s">
        <v>81</v>
      </c>
      <c r="E173" s="25" t="s">
        <v>82</v>
      </c>
      <c r="F173" s="45">
        <v>6</v>
      </c>
      <c r="G173" s="50">
        <v>3</v>
      </c>
      <c r="H173" s="47">
        <v>0</v>
      </c>
      <c r="I173" s="47">
        <v>0</v>
      </c>
      <c r="J173" s="47">
        <v>0</v>
      </c>
      <c r="K173" s="57">
        <f>SUM(S173-F173)</f>
        <v>-6</v>
      </c>
      <c r="L173" s="56">
        <v>0</v>
      </c>
      <c r="M173" s="51">
        <v>0</v>
      </c>
      <c r="N173" s="50">
        <v>0</v>
      </c>
      <c r="O173" s="50">
        <v>0</v>
      </c>
      <c r="P173" s="50">
        <v>0</v>
      </c>
      <c r="Q173" s="56">
        <f>L173+M173</f>
        <v>0</v>
      </c>
      <c r="R173" s="50">
        <v>0</v>
      </c>
      <c r="S173" s="56">
        <f>Q173-R173</f>
        <v>0</v>
      </c>
      <c r="T173" s="41" t="s">
        <v>83</v>
      </c>
    </row>
    <row r="174" spans="1:20" ht="18" customHeight="1">
      <c r="A174" s="79">
        <f>K174</f>
        <v>-3</v>
      </c>
      <c r="B174" s="58">
        <v>17</v>
      </c>
      <c r="C174" s="24" t="s">
        <v>84</v>
      </c>
      <c r="D174" s="25" t="s">
        <v>85</v>
      </c>
      <c r="E174" s="25" t="s">
        <v>86</v>
      </c>
      <c r="F174" s="45">
        <v>3</v>
      </c>
      <c r="G174" s="50">
        <v>4</v>
      </c>
      <c r="H174" s="47">
        <v>0</v>
      </c>
      <c r="I174" s="47">
        <v>0</v>
      </c>
      <c r="J174" s="47">
        <v>0</v>
      </c>
      <c r="K174" s="57">
        <f>SUM(S174-F174)</f>
        <v>-3</v>
      </c>
      <c r="L174" s="56">
        <v>0</v>
      </c>
      <c r="M174" s="51">
        <v>0</v>
      </c>
      <c r="N174" s="50">
        <v>0</v>
      </c>
      <c r="O174" s="50">
        <v>0</v>
      </c>
      <c r="P174" s="50">
        <v>0</v>
      </c>
      <c r="Q174" s="56">
        <f>L174+M174</f>
        <v>0</v>
      </c>
      <c r="R174" s="50">
        <v>0</v>
      </c>
      <c r="S174" s="56">
        <f>Q174-R174</f>
        <v>0</v>
      </c>
      <c r="T174" s="41"/>
    </row>
    <row r="175" spans="1:20" ht="18" customHeight="1">
      <c r="A175" s="79">
        <f>K175</f>
        <v>-10</v>
      </c>
      <c r="B175" s="48">
        <v>20</v>
      </c>
      <c r="C175" s="24" t="s">
        <v>93</v>
      </c>
      <c r="D175" s="25" t="s">
        <v>94</v>
      </c>
      <c r="E175" s="25" t="s">
        <v>95</v>
      </c>
      <c r="F175" s="45">
        <v>10</v>
      </c>
      <c r="G175" s="50">
        <v>1</v>
      </c>
      <c r="H175" s="47">
        <v>0</v>
      </c>
      <c r="I175" s="47">
        <v>0</v>
      </c>
      <c r="J175" s="47">
        <v>0</v>
      </c>
      <c r="K175" s="57">
        <f>SUM(S175-F175)</f>
        <v>-10</v>
      </c>
      <c r="L175" s="56">
        <v>0</v>
      </c>
      <c r="M175" s="51">
        <v>0</v>
      </c>
      <c r="N175" s="50">
        <v>0</v>
      </c>
      <c r="O175" s="50">
        <v>0</v>
      </c>
      <c r="P175" s="50">
        <v>0</v>
      </c>
      <c r="Q175" s="56">
        <f>L175+M175</f>
        <v>0</v>
      </c>
      <c r="R175" s="50">
        <v>0</v>
      </c>
      <c r="S175" s="56">
        <f>Q175-R175</f>
        <v>0</v>
      </c>
      <c r="T175" s="41" t="s">
        <v>83</v>
      </c>
    </row>
    <row r="176" spans="1:20" ht="18" customHeight="1">
      <c r="A176" s="79">
        <f>K176</f>
        <v>-2</v>
      </c>
      <c r="B176" s="48">
        <v>28</v>
      </c>
      <c r="C176" s="26" t="s">
        <v>118</v>
      </c>
      <c r="D176" s="27" t="s">
        <v>119</v>
      </c>
      <c r="E176" s="29" t="s">
        <v>120</v>
      </c>
      <c r="F176" s="48">
        <v>2</v>
      </c>
      <c r="G176" s="50">
        <v>1</v>
      </c>
      <c r="H176" s="47">
        <v>0</v>
      </c>
      <c r="I176" s="47">
        <v>0</v>
      </c>
      <c r="J176" s="47">
        <v>0</v>
      </c>
      <c r="K176" s="57">
        <f>SUM(S176-F176)</f>
        <v>-2</v>
      </c>
      <c r="L176" s="56">
        <v>0</v>
      </c>
      <c r="M176" s="51">
        <v>0</v>
      </c>
      <c r="N176" s="50">
        <v>0</v>
      </c>
      <c r="O176" s="50">
        <v>0</v>
      </c>
      <c r="P176" s="50">
        <v>0</v>
      </c>
      <c r="Q176" s="56">
        <f>L176+M176</f>
        <v>0</v>
      </c>
      <c r="R176" s="50">
        <v>0</v>
      </c>
      <c r="S176" s="56">
        <f>Q176-R176</f>
        <v>0</v>
      </c>
      <c r="T176" s="41"/>
    </row>
    <row r="177" spans="1:20" ht="18" customHeight="1">
      <c r="A177" s="79">
        <f>K177</f>
        <v>-2</v>
      </c>
      <c r="B177" s="48">
        <v>44</v>
      </c>
      <c r="C177" s="24" t="s">
        <v>167</v>
      </c>
      <c r="D177" s="25" t="s">
        <v>168</v>
      </c>
      <c r="E177" s="32" t="s">
        <v>169</v>
      </c>
      <c r="F177" s="45">
        <v>2</v>
      </c>
      <c r="G177" s="50">
        <v>2</v>
      </c>
      <c r="H177" s="47">
        <v>0</v>
      </c>
      <c r="I177" s="47">
        <v>0</v>
      </c>
      <c r="J177" s="47">
        <v>0</v>
      </c>
      <c r="K177" s="57">
        <f>SUM(S177-F177)</f>
        <v>-2</v>
      </c>
      <c r="L177" s="56">
        <v>0</v>
      </c>
      <c r="M177" s="51">
        <v>0</v>
      </c>
      <c r="N177" s="50">
        <v>0</v>
      </c>
      <c r="O177" s="50">
        <v>0</v>
      </c>
      <c r="P177" s="50">
        <v>0</v>
      </c>
      <c r="Q177" s="56">
        <f>L177+M177</f>
        <v>0</v>
      </c>
      <c r="R177" s="50">
        <v>0</v>
      </c>
      <c r="S177" s="56">
        <f>Q177-R177</f>
        <v>0</v>
      </c>
      <c r="T177" s="41"/>
    </row>
    <row r="178" spans="1:20" ht="18" customHeight="1">
      <c r="A178" s="79">
        <f>K178</f>
        <v>-2</v>
      </c>
      <c r="B178" s="58">
        <v>45</v>
      </c>
      <c r="C178" s="24" t="s">
        <v>170</v>
      </c>
      <c r="D178" s="25" t="s">
        <v>171</v>
      </c>
      <c r="E178" s="25" t="s">
        <v>172</v>
      </c>
      <c r="F178" s="45">
        <v>2</v>
      </c>
      <c r="G178" s="50">
        <v>4</v>
      </c>
      <c r="H178" s="47">
        <v>1</v>
      </c>
      <c r="I178" s="47">
        <v>1</v>
      </c>
      <c r="J178" s="47">
        <v>0</v>
      </c>
      <c r="K178" s="57">
        <f>SUM(S178-F178)</f>
        <v>-2</v>
      </c>
      <c r="L178" s="56">
        <v>0</v>
      </c>
      <c r="M178" s="51">
        <v>0</v>
      </c>
      <c r="N178" s="50">
        <v>0</v>
      </c>
      <c r="O178" s="50">
        <v>0</v>
      </c>
      <c r="P178" s="50">
        <v>0</v>
      </c>
      <c r="Q178" s="56">
        <f>L178+M178</f>
        <v>0</v>
      </c>
      <c r="R178" s="50">
        <v>0</v>
      </c>
      <c r="S178" s="56">
        <f>Q178-R178</f>
        <v>0</v>
      </c>
      <c r="T178" s="41"/>
    </row>
    <row r="179" spans="1:20" ht="18" customHeight="1">
      <c r="A179" s="79">
        <f>K179</f>
        <v>-2</v>
      </c>
      <c r="B179" s="58">
        <v>47</v>
      </c>
      <c r="C179" s="24" t="s">
        <v>176</v>
      </c>
      <c r="D179" s="25" t="s">
        <v>177</v>
      </c>
      <c r="E179" s="33" t="s">
        <v>178</v>
      </c>
      <c r="F179" s="45">
        <v>2</v>
      </c>
      <c r="G179" s="50">
        <v>2</v>
      </c>
      <c r="H179" s="47">
        <v>1</v>
      </c>
      <c r="I179" s="47">
        <v>0</v>
      </c>
      <c r="J179" s="47">
        <v>0</v>
      </c>
      <c r="K179" s="57">
        <f>SUM(S179-F179)</f>
        <v>-2</v>
      </c>
      <c r="L179" s="56">
        <v>0</v>
      </c>
      <c r="M179" s="51">
        <v>0</v>
      </c>
      <c r="N179" s="50">
        <v>0</v>
      </c>
      <c r="O179" s="50">
        <v>0</v>
      </c>
      <c r="P179" s="50">
        <v>0</v>
      </c>
      <c r="Q179" s="56">
        <f>L179+M179</f>
        <v>0</v>
      </c>
      <c r="R179" s="50">
        <v>0</v>
      </c>
      <c r="S179" s="56">
        <f>Q179-R179</f>
        <v>0</v>
      </c>
      <c r="T179" s="41"/>
    </row>
    <row r="180" spans="1:20" ht="18" customHeight="1">
      <c r="A180" s="79">
        <f>K180</f>
        <v>-2</v>
      </c>
      <c r="B180" s="48">
        <v>48</v>
      </c>
      <c r="C180" s="24" t="s">
        <v>179</v>
      </c>
      <c r="D180" s="25" t="s">
        <v>180</v>
      </c>
      <c r="E180" s="34" t="s">
        <v>181</v>
      </c>
      <c r="F180" s="45">
        <v>2</v>
      </c>
      <c r="G180" s="50">
        <v>2</v>
      </c>
      <c r="H180" s="47">
        <v>0</v>
      </c>
      <c r="I180" s="47">
        <v>0</v>
      </c>
      <c r="J180" s="47">
        <v>0</v>
      </c>
      <c r="K180" s="57">
        <f>SUM(S180-F180)</f>
        <v>-2</v>
      </c>
      <c r="L180" s="56">
        <v>0</v>
      </c>
      <c r="M180" s="51">
        <v>0</v>
      </c>
      <c r="N180" s="50">
        <v>0</v>
      </c>
      <c r="O180" s="50">
        <v>0</v>
      </c>
      <c r="P180" s="50">
        <v>0</v>
      </c>
      <c r="Q180" s="56">
        <f>L180+M180</f>
        <v>0</v>
      </c>
      <c r="R180" s="50">
        <v>0</v>
      </c>
      <c r="S180" s="56">
        <f>Q180-R180</f>
        <v>0</v>
      </c>
      <c r="T180" s="41"/>
    </row>
    <row r="181" spans="1:20" ht="18" customHeight="1">
      <c r="A181" s="79">
        <f>K181</f>
        <v>-2</v>
      </c>
      <c r="B181" s="58">
        <v>49</v>
      </c>
      <c r="C181" s="24" t="s">
        <v>182</v>
      </c>
      <c r="D181" s="25" t="s">
        <v>183</v>
      </c>
      <c r="E181" s="32" t="s">
        <v>184</v>
      </c>
      <c r="F181" s="45">
        <v>2</v>
      </c>
      <c r="G181" s="50">
        <v>2</v>
      </c>
      <c r="H181" s="47">
        <v>0</v>
      </c>
      <c r="I181" s="47">
        <v>0</v>
      </c>
      <c r="J181" s="47">
        <v>0</v>
      </c>
      <c r="K181" s="57">
        <f>SUM(S181-F181)</f>
        <v>-2</v>
      </c>
      <c r="L181" s="56">
        <v>0</v>
      </c>
      <c r="M181" s="51">
        <v>0</v>
      </c>
      <c r="N181" s="50">
        <v>0</v>
      </c>
      <c r="O181" s="50">
        <v>0</v>
      </c>
      <c r="P181" s="50">
        <v>0</v>
      </c>
      <c r="Q181" s="56">
        <f>L181+M181</f>
        <v>0</v>
      </c>
      <c r="R181" s="50">
        <v>0</v>
      </c>
      <c r="S181" s="56">
        <f>Q181-R181</f>
        <v>0</v>
      </c>
      <c r="T181" s="41"/>
    </row>
    <row r="182" spans="1:20" ht="18" customHeight="1">
      <c r="A182" s="79">
        <f>K182</f>
        <v>-2</v>
      </c>
      <c r="B182" s="48">
        <v>50</v>
      </c>
      <c r="C182" s="24" t="s">
        <v>185</v>
      </c>
      <c r="D182" s="25" t="s">
        <v>186</v>
      </c>
      <c r="E182" s="32" t="s">
        <v>187</v>
      </c>
      <c r="F182" s="45">
        <v>2</v>
      </c>
      <c r="G182" s="50">
        <v>1</v>
      </c>
      <c r="H182" s="47">
        <v>0</v>
      </c>
      <c r="I182" s="47">
        <v>0</v>
      </c>
      <c r="J182" s="47">
        <v>0</v>
      </c>
      <c r="K182" s="57">
        <f>SUM(S182-F182)</f>
        <v>-2</v>
      </c>
      <c r="L182" s="56">
        <v>0</v>
      </c>
      <c r="M182" s="51">
        <v>0</v>
      </c>
      <c r="N182" s="50">
        <v>0</v>
      </c>
      <c r="O182" s="50">
        <v>0</v>
      </c>
      <c r="P182" s="50">
        <v>0</v>
      </c>
      <c r="Q182" s="56">
        <f>L182+M182</f>
        <v>0</v>
      </c>
      <c r="R182" s="50">
        <v>0</v>
      </c>
      <c r="S182" s="56">
        <f>Q182-R182</f>
        <v>0</v>
      </c>
      <c r="T182" s="41"/>
    </row>
    <row r="183" spans="1:20" ht="18" customHeight="1">
      <c r="A183" s="79">
        <f>K183</f>
        <v>-4</v>
      </c>
      <c r="B183" s="58">
        <v>65</v>
      </c>
      <c r="C183" s="24" t="s">
        <v>230</v>
      </c>
      <c r="D183" s="25" t="s">
        <v>231</v>
      </c>
      <c r="E183" s="25" t="s">
        <v>232</v>
      </c>
      <c r="F183" s="45">
        <v>4</v>
      </c>
      <c r="G183" s="50">
        <v>2</v>
      </c>
      <c r="H183" s="47">
        <v>0</v>
      </c>
      <c r="I183" s="47">
        <v>0</v>
      </c>
      <c r="J183" s="47">
        <v>0</v>
      </c>
      <c r="K183" s="57">
        <f>SUM(S183-F183)</f>
        <v>-4</v>
      </c>
      <c r="L183" s="56">
        <v>0</v>
      </c>
      <c r="M183" s="51">
        <v>0</v>
      </c>
      <c r="N183" s="50">
        <v>0</v>
      </c>
      <c r="O183" s="50">
        <v>0</v>
      </c>
      <c r="P183" s="50">
        <v>0</v>
      </c>
      <c r="Q183" s="56">
        <f>L183+M183</f>
        <v>0</v>
      </c>
      <c r="R183" s="50">
        <v>0</v>
      </c>
      <c r="S183" s="56">
        <f>Q183-R183</f>
        <v>0</v>
      </c>
      <c r="T183" s="41"/>
    </row>
    <row r="184" spans="1:20" ht="18" customHeight="1">
      <c r="A184" s="79">
        <f>K184</f>
        <v>-5</v>
      </c>
      <c r="B184" s="48">
        <v>68</v>
      </c>
      <c r="C184" s="24" t="s">
        <v>240</v>
      </c>
      <c r="D184" s="25" t="s">
        <v>241</v>
      </c>
      <c r="E184" s="25" t="s">
        <v>242</v>
      </c>
      <c r="F184" s="45">
        <v>5</v>
      </c>
      <c r="G184" s="50">
        <v>4</v>
      </c>
      <c r="H184" s="47">
        <v>1</v>
      </c>
      <c r="I184" s="47">
        <v>0</v>
      </c>
      <c r="J184" s="47">
        <v>0</v>
      </c>
      <c r="K184" s="57">
        <f>SUM(S184-F184)</f>
        <v>-5</v>
      </c>
      <c r="L184" s="56">
        <v>0</v>
      </c>
      <c r="M184" s="51">
        <v>0</v>
      </c>
      <c r="N184" s="50">
        <v>0</v>
      </c>
      <c r="O184" s="50">
        <v>0</v>
      </c>
      <c r="P184" s="50">
        <v>0</v>
      </c>
      <c r="Q184" s="56">
        <f>L184+M184</f>
        <v>0</v>
      </c>
      <c r="R184" s="50">
        <v>0</v>
      </c>
      <c r="S184" s="56">
        <f>Q184-R184</f>
        <v>0</v>
      </c>
      <c r="T184" s="41"/>
    </row>
    <row r="185" spans="1:20" ht="18" customHeight="1">
      <c r="A185" s="79">
        <f>K185</f>
        <v>-4</v>
      </c>
      <c r="B185" s="58">
        <v>69</v>
      </c>
      <c r="C185" s="26" t="s">
        <v>243</v>
      </c>
      <c r="D185" s="27" t="s">
        <v>244</v>
      </c>
      <c r="E185" s="27" t="s">
        <v>245</v>
      </c>
      <c r="F185" s="48">
        <v>4</v>
      </c>
      <c r="G185" s="50">
        <v>4</v>
      </c>
      <c r="H185" s="47">
        <v>0</v>
      </c>
      <c r="I185" s="47">
        <v>0</v>
      </c>
      <c r="J185" s="47">
        <v>0</v>
      </c>
      <c r="K185" s="57">
        <f>SUM(S185-F185)</f>
        <v>-4</v>
      </c>
      <c r="L185" s="56">
        <v>0</v>
      </c>
      <c r="M185" s="51">
        <v>0</v>
      </c>
      <c r="N185" s="50">
        <v>0</v>
      </c>
      <c r="O185" s="50">
        <v>0</v>
      </c>
      <c r="P185" s="50">
        <v>0</v>
      </c>
      <c r="Q185" s="56">
        <f>L185+M185</f>
        <v>0</v>
      </c>
      <c r="R185" s="50">
        <v>0</v>
      </c>
      <c r="S185" s="56">
        <f>Q185-R185</f>
        <v>0</v>
      </c>
      <c r="T185" s="41"/>
    </row>
    <row r="186" spans="1:20" ht="18" customHeight="1">
      <c r="A186" s="79">
        <f>K186</f>
        <v>-4</v>
      </c>
      <c r="B186" s="58">
        <v>79</v>
      </c>
      <c r="C186" s="24" t="s">
        <v>272</v>
      </c>
      <c r="D186" s="25" t="s">
        <v>273</v>
      </c>
      <c r="E186" s="25" t="s">
        <v>274</v>
      </c>
      <c r="F186" s="45">
        <v>4</v>
      </c>
      <c r="G186" s="50">
        <v>1</v>
      </c>
      <c r="H186" s="47">
        <v>1</v>
      </c>
      <c r="I186" s="47">
        <v>0</v>
      </c>
      <c r="J186" s="47">
        <v>0</v>
      </c>
      <c r="K186" s="57">
        <f>SUM(S186-F186)</f>
        <v>-4</v>
      </c>
      <c r="L186" s="56">
        <v>0</v>
      </c>
      <c r="M186" s="51">
        <v>0</v>
      </c>
      <c r="N186" s="50">
        <v>0</v>
      </c>
      <c r="O186" s="50">
        <v>0</v>
      </c>
      <c r="P186" s="50">
        <v>0</v>
      </c>
      <c r="Q186" s="56">
        <f>L186+M186</f>
        <v>0</v>
      </c>
      <c r="R186" s="50">
        <v>0</v>
      </c>
      <c r="S186" s="56">
        <f>Q186-R186</f>
        <v>0</v>
      </c>
      <c r="T186" s="41"/>
    </row>
    <row r="187" spans="1:20" ht="18" customHeight="1">
      <c r="A187" s="79">
        <f>K187</f>
        <v>-10</v>
      </c>
      <c r="B187" s="58">
        <v>81</v>
      </c>
      <c r="C187" s="24" t="s">
        <v>278</v>
      </c>
      <c r="D187" s="25" t="s">
        <v>279</v>
      </c>
      <c r="E187" s="28" t="s">
        <v>280</v>
      </c>
      <c r="F187" s="45">
        <v>10</v>
      </c>
      <c r="G187" s="50">
        <v>2</v>
      </c>
      <c r="H187" s="47">
        <v>0</v>
      </c>
      <c r="I187" s="47">
        <v>1</v>
      </c>
      <c r="J187" s="47">
        <v>0</v>
      </c>
      <c r="K187" s="57">
        <f>SUM(S187-F187)</f>
        <v>-10</v>
      </c>
      <c r="L187" s="56">
        <v>0</v>
      </c>
      <c r="M187" s="51">
        <v>0</v>
      </c>
      <c r="N187" s="50">
        <v>0</v>
      </c>
      <c r="O187" s="50">
        <v>0</v>
      </c>
      <c r="P187" s="50">
        <v>0</v>
      </c>
      <c r="Q187" s="56">
        <f>L187+M187</f>
        <v>0</v>
      </c>
      <c r="R187" s="50">
        <v>0</v>
      </c>
      <c r="S187" s="56">
        <f>Q187-R187</f>
        <v>0</v>
      </c>
      <c r="T187" s="41"/>
    </row>
    <row r="188" spans="1:20" ht="18" customHeight="1">
      <c r="A188" s="79">
        <f>K188</f>
        <v>-4</v>
      </c>
      <c r="B188" s="58">
        <v>93</v>
      </c>
      <c r="C188" s="24" t="s">
        <v>315</v>
      </c>
      <c r="D188" s="25" t="s">
        <v>316</v>
      </c>
      <c r="E188" s="25" t="s">
        <v>317</v>
      </c>
      <c r="F188" s="45">
        <v>4</v>
      </c>
      <c r="G188" s="50">
        <v>4</v>
      </c>
      <c r="H188" s="47">
        <v>2</v>
      </c>
      <c r="I188" s="47">
        <v>2</v>
      </c>
      <c r="J188" s="47">
        <v>0</v>
      </c>
      <c r="K188" s="57">
        <f>SUM(S188-F188)</f>
        <v>-4</v>
      </c>
      <c r="L188" s="56">
        <v>0</v>
      </c>
      <c r="M188" s="51">
        <v>0</v>
      </c>
      <c r="N188" s="50">
        <v>0</v>
      </c>
      <c r="O188" s="50">
        <v>0</v>
      </c>
      <c r="P188" s="50">
        <v>0</v>
      </c>
      <c r="Q188" s="56">
        <f>L188+M188</f>
        <v>0</v>
      </c>
      <c r="R188" s="50">
        <v>0</v>
      </c>
      <c r="S188" s="56">
        <f>Q188-R188</f>
        <v>0</v>
      </c>
      <c r="T188" s="41"/>
    </row>
    <row r="189" spans="1:20" ht="18" customHeight="1">
      <c r="A189" s="79">
        <f>K189</f>
        <v>-4</v>
      </c>
      <c r="B189" s="48">
        <v>96</v>
      </c>
      <c r="C189" s="26" t="s">
        <v>324</v>
      </c>
      <c r="D189" s="27" t="s">
        <v>325</v>
      </c>
      <c r="E189" s="27" t="s">
        <v>326</v>
      </c>
      <c r="F189" s="45">
        <v>4</v>
      </c>
      <c r="G189" s="50">
        <v>1</v>
      </c>
      <c r="H189" s="47">
        <v>0</v>
      </c>
      <c r="I189" s="47">
        <v>0</v>
      </c>
      <c r="J189" s="47">
        <v>0</v>
      </c>
      <c r="K189" s="57">
        <f>SUM(S189-F189)</f>
        <v>-4</v>
      </c>
      <c r="L189" s="56">
        <v>0</v>
      </c>
      <c r="M189" s="51">
        <v>0</v>
      </c>
      <c r="N189" s="50">
        <v>0</v>
      </c>
      <c r="O189" s="50">
        <v>0</v>
      </c>
      <c r="P189" s="50">
        <v>0</v>
      </c>
      <c r="Q189" s="56">
        <f>L189+M189</f>
        <v>0</v>
      </c>
      <c r="R189" s="50">
        <v>0</v>
      </c>
      <c r="S189" s="56">
        <f>Q189-R189</f>
        <v>0</v>
      </c>
      <c r="T189" s="41"/>
    </row>
    <row r="190" spans="1:20" ht="18" customHeight="1">
      <c r="A190" s="79">
        <f>K190</f>
        <v>-3</v>
      </c>
      <c r="B190" s="58">
        <v>97</v>
      </c>
      <c r="C190" s="24" t="s">
        <v>327</v>
      </c>
      <c r="D190" s="25" t="s">
        <v>328</v>
      </c>
      <c r="E190" s="28" t="s">
        <v>329</v>
      </c>
      <c r="F190" s="45">
        <v>3</v>
      </c>
      <c r="G190" s="50">
        <v>2</v>
      </c>
      <c r="H190" s="47">
        <v>0</v>
      </c>
      <c r="I190" s="47">
        <v>0</v>
      </c>
      <c r="J190" s="47">
        <v>0</v>
      </c>
      <c r="K190" s="57">
        <f>SUM(S190-F190)</f>
        <v>-3</v>
      </c>
      <c r="L190" s="56">
        <v>0</v>
      </c>
      <c r="M190" s="51">
        <v>0</v>
      </c>
      <c r="N190" s="50">
        <v>0</v>
      </c>
      <c r="O190" s="50">
        <v>0</v>
      </c>
      <c r="P190" s="50">
        <v>0</v>
      </c>
      <c r="Q190" s="56">
        <f>L190+M190</f>
        <v>0</v>
      </c>
      <c r="R190" s="50">
        <v>0</v>
      </c>
      <c r="S190" s="56">
        <f>Q190-R190</f>
        <v>0</v>
      </c>
      <c r="T190" s="41"/>
    </row>
    <row r="191" spans="1:20" ht="18" customHeight="1">
      <c r="A191" s="79">
        <f>K191</f>
        <v>-6</v>
      </c>
      <c r="B191" s="58">
        <v>117</v>
      </c>
      <c r="C191" s="24" t="s">
        <v>387</v>
      </c>
      <c r="D191" s="25" t="s">
        <v>388</v>
      </c>
      <c r="E191" s="25" t="s">
        <v>389</v>
      </c>
      <c r="F191" s="45">
        <v>6</v>
      </c>
      <c r="G191" s="50">
        <v>4</v>
      </c>
      <c r="H191" s="47">
        <v>0</v>
      </c>
      <c r="I191" s="47">
        <v>1</v>
      </c>
      <c r="J191" s="47">
        <v>0</v>
      </c>
      <c r="K191" s="57">
        <f>SUM(S191-F191)</f>
        <v>-6</v>
      </c>
      <c r="L191" s="56">
        <v>0</v>
      </c>
      <c r="M191" s="51">
        <v>0</v>
      </c>
      <c r="N191" s="50">
        <v>0</v>
      </c>
      <c r="O191" s="50">
        <v>0</v>
      </c>
      <c r="P191" s="50">
        <v>0</v>
      </c>
      <c r="Q191" s="56">
        <f>L191+M191</f>
        <v>0</v>
      </c>
      <c r="R191" s="50">
        <v>0</v>
      </c>
      <c r="S191" s="56">
        <f>Q191-R191</f>
        <v>0</v>
      </c>
      <c r="T191" s="41" t="s">
        <v>390</v>
      </c>
    </row>
    <row r="192" spans="1:20" ht="18" customHeight="1">
      <c r="A192" s="79">
        <f>K192</f>
        <v>-10</v>
      </c>
      <c r="B192" s="48">
        <v>122</v>
      </c>
      <c r="C192" s="24" t="s">
        <v>403</v>
      </c>
      <c r="D192" s="25" t="s">
        <v>404</v>
      </c>
      <c r="E192" s="28" t="s">
        <v>405</v>
      </c>
      <c r="F192" s="45">
        <v>10</v>
      </c>
      <c r="G192" s="50">
        <v>2</v>
      </c>
      <c r="H192" s="47">
        <v>0</v>
      </c>
      <c r="I192" s="47">
        <v>0</v>
      </c>
      <c r="J192" s="47">
        <v>0</v>
      </c>
      <c r="K192" s="57">
        <f>SUM(S192-F192)</f>
        <v>-10</v>
      </c>
      <c r="L192" s="56">
        <v>0</v>
      </c>
      <c r="M192" s="51">
        <v>0</v>
      </c>
      <c r="N192" s="50">
        <v>0</v>
      </c>
      <c r="O192" s="50">
        <v>0</v>
      </c>
      <c r="P192" s="50">
        <v>0</v>
      </c>
      <c r="Q192" s="56">
        <f>L192+M192</f>
        <v>0</v>
      </c>
      <c r="R192" s="50">
        <v>0</v>
      </c>
      <c r="S192" s="56">
        <f>Q192-R192</f>
        <v>0</v>
      </c>
      <c r="T192" s="41"/>
    </row>
    <row r="193" spans="1:20" ht="18" customHeight="1">
      <c r="A193" s="79">
        <f>K193</f>
        <v>-2</v>
      </c>
      <c r="B193" s="58">
        <v>123</v>
      </c>
      <c r="C193" s="24" t="s">
        <v>406</v>
      </c>
      <c r="D193" s="25" t="s">
        <v>407</v>
      </c>
      <c r="E193" s="28" t="s">
        <v>408</v>
      </c>
      <c r="F193" s="45">
        <v>2</v>
      </c>
      <c r="G193" s="50">
        <v>2</v>
      </c>
      <c r="H193" s="47">
        <v>0</v>
      </c>
      <c r="I193" s="47">
        <v>0</v>
      </c>
      <c r="J193" s="47">
        <v>0</v>
      </c>
      <c r="K193" s="57">
        <f>SUM(S193-F193)</f>
        <v>-2</v>
      </c>
      <c r="L193" s="56">
        <v>0</v>
      </c>
      <c r="M193" s="51">
        <v>0</v>
      </c>
      <c r="N193" s="50">
        <v>0</v>
      </c>
      <c r="O193" s="50">
        <v>0</v>
      </c>
      <c r="P193" s="50">
        <v>0</v>
      </c>
      <c r="Q193" s="56">
        <f>L193+M193</f>
        <v>0</v>
      </c>
      <c r="R193" s="50">
        <v>0</v>
      </c>
      <c r="S193" s="56">
        <f>Q193-R193</f>
        <v>0</v>
      </c>
      <c r="T193" s="41"/>
    </row>
    <row r="194" spans="1:20" ht="18" customHeight="1">
      <c r="A194" s="79">
        <f>K194</f>
        <v>-4</v>
      </c>
      <c r="B194" s="58">
        <v>125</v>
      </c>
      <c r="C194" s="26" t="s">
        <v>412</v>
      </c>
      <c r="D194" s="27" t="s">
        <v>413</v>
      </c>
      <c r="E194" s="27" t="s">
        <v>414</v>
      </c>
      <c r="F194" s="48">
        <v>4</v>
      </c>
      <c r="G194" s="50">
        <v>4</v>
      </c>
      <c r="H194" s="47">
        <v>0</v>
      </c>
      <c r="I194" s="47">
        <v>0</v>
      </c>
      <c r="J194" s="47">
        <v>0</v>
      </c>
      <c r="K194" s="57">
        <f>SUM(S194-F194)</f>
        <v>-4</v>
      </c>
      <c r="L194" s="56">
        <v>0</v>
      </c>
      <c r="M194" s="51">
        <v>0</v>
      </c>
      <c r="N194" s="50">
        <v>0</v>
      </c>
      <c r="O194" s="50">
        <v>0</v>
      </c>
      <c r="P194" s="50">
        <v>0</v>
      </c>
      <c r="Q194" s="56">
        <f>L194+M194</f>
        <v>0</v>
      </c>
      <c r="R194" s="50">
        <v>0</v>
      </c>
      <c r="S194" s="56">
        <f>Q194-R194</f>
        <v>0</v>
      </c>
      <c r="T194" s="41"/>
    </row>
    <row r="195" spans="1:20" ht="18" customHeight="1">
      <c r="A195" s="79">
        <f>K195</f>
        <v>-4</v>
      </c>
      <c r="B195" s="48">
        <v>128</v>
      </c>
      <c r="C195" s="26" t="s">
        <v>421</v>
      </c>
      <c r="D195" s="27" t="s">
        <v>422</v>
      </c>
      <c r="E195" s="27" t="s">
        <v>423</v>
      </c>
      <c r="F195" s="48">
        <v>4</v>
      </c>
      <c r="G195" s="50">
        <v>4</v>
      </c>
      <c r="H195" s="47">
        <v>0</v>
      </c>
      <c r="I195" s="47">
        <v>0</v>
      </c>
      <c r="J195" s="47">
        <v>0</v>
      </c>
      <c r="K195" s="57">
        <f>SUM(S195-F195)</f>
        <v>-4</v>
      </c>
      <c r="L195" s="56">
        <v>0</v>
      </c>
      <c r="M195" s="51">
        <v>0</v>
      </c>
      <c r="N195" s="50">
        <v>0</v>
      </c>
      <c r="O195" s="50">
        <v>0</v>
      </c>
      <c r="P195" s="50">
        <v>0</v>
      </c>
      <c r="Q195" s="56">
        <f>L195+M195</f>
        <v>0</v>
      </c>
      <c r="R195" s="50">
        <v>0</v>
      </c>
      <c r="S195" s="56">
        <f>Q195-R195</f>
        <v>0</v>
      </c>
      <c r="T195" s="41"/>
    </row>
    <row r="196" spans="1:20" ht="18" customHeight="1">
      <c r="A196" s="79">
        <f>K196</f>
        <v>-2</v>
      </c>
      <c r="B196" s="58">
        <v>129</v>
      </c>
      <c r="C196" s="26" t="s">
        <v>424</v>
      </c>
      <c r="D196" s="27" t="s">
        <v>425</v>
      </c>
      <c r="E196" s="27" t="s">
        <v>426</v>
      </c>
      <c r="F196" s="48">
        <v>2</v>
      </c>
      <c r="G196" s="50">
        <v>1</v>
      </c>
      <c r="H196" s="47">
        <v>0</v>
      </c>
      <c r="I196" s="47">
        <v>0</v>
      </c>
      <c r="J196" s="47">
        <v>0</v>
      </c>
      <c r="K196" s="57">
        <f>SUM(S196-F196)</f>
        <v>-2</v>
      </c>
      <c r="L196" s="56">
        <v>0</v>
      </c>
      <c r="M196" s="51">
        <v>0</v>
      </c>
      <c r="N196" s="50">
        <v>0</v>
      </c>
      <c r="O196" s="50">
        <v>0</v>
      </c>
      <c r="P196" s="50">
        <v>0</v>
      </c>
      <c r="Q196" s="56">
        <f>L196+M196</f>
        <v>0</v>
      </c>
      <c r="R196" s="50">
        <v>0</v>
      </c>
      <c r="S196" s="56">
        <f>Q196-R196</f>
        <v>0</v>
      </c>
      <c r="T196" s="41"/>
    </row>
    <row r="197" spans="1:20" ht="18" customHeight="1">
      <c r="A197" s="79">
        <f>K197</f>
        <v>-4</v>
      </c>
      <c r="B197" s="58">
        <v>131</v>
      </c>
      <c r="C197" s="24" t="s">
        <v>430</v>
      </c>
      <c r="D197" s="25" t="s">
        <v>431</v>
      </c>
      <c r="E197" s="28" t="s">
        <v>432</v>
      </c>
      <c r="F197" s="45">
        <v>4</v>
      </c>
      <c r="G197" s="50">
        <v>4</v>
      </c>
      <c r="H197" s="47">
        <v>0</v>
      </c>
      <c r="I197" s="47">
        <v>0</v>
      </c>
      <c r="J197" s="47">
        <v>0</v>
      </c>
      <c r="K197" s="57">
        <f>SUM(S197-F197)</f>
        <v>-4</v>
      </c>
      <c r="L197" s="56">
        <v>0</v>
      </c>
      <c r="M197" s="51">
        <v>0</v>
      </c>
      <c r="N197" s="50">
        <v>0</v>
      </c>
      <c r="O197" s="50">
        <v>0</v>
      </c>
      <c r="P197" s="50">
        <v>0</v>
      </c>
      <c r="Q197" s="56">
        <f>L197+M197</f>
        <v>0</v>
      </c>
      <c r="R197" s="50">
        <v>0</v>
      </c>
      <c r="S197" s="56">
        <f>Q197-R197</f>
        <v>0</v>
      </c>
      <c r="T197" s="41"/>
    </row>
    <row r="198" spans="1:20" ht="18" customHeight="1">
      <c r="A198" s="79">
        <f>K198</f>
        <v>-2</v>
      </c>
      <c r="B198" s="58">
        <v>133</v>
      </c>
      <c r="C198" s="26" t="s">
        <v>436</v>
      </c>
      <c r="D198" s="27" t="s">
        <v>437</v>
      </c>
      <c r="E198" s="27" t="s">
        <v>438</v>
      </c>
      <c r="F198" s="48">
        <v>2</v>
      </c>
      <c r="G198" s="50">
        <v>2</v>
      </c>
      <c r="H198" s="47">
        <v>0</v>
      </c>
      <c r="I198" s="47">
        <v>0</v>
      </c>
      <c r="J198" s="47">
        <v>0</v>
      </c>
      <c r="K198" s="57">
        <f>SUM(S198-F198)</f>
        <v>-2</v>
      </c>
      <c r="L198" s="56">
        <v>0</v>
      </c>
      <c r="M198" s="51">
        <v>0</v>
      </c>
      <c r="N198" s="50">
        <v>0</v>
      </c>
      <c r="O198" s="50">
        <v>0</v>
      </c>
      <c r="P198" s="50">
        <v>0</v>
      </c>
      <c r="Q198" s="56">
        <f>L198+M198</f>
        <v>0</v>
      </c>
      <c r="R198" s="50">
        <v>0</v>
      </c>
      <c r="S198" s="56">
        <f>Q198-R198</f>
        <v>0</v>
      </c>
      <c r="T198" s="41"/>
    </row>
    <row r="199" spans="1:20" ht="18" customHeight="1">
      <c r="A199" s="79">
        <f>K199</f>
        <v>-2</v>
      </c>
      <c r="B199" s="48">
        <v>136</v>
      </c>
      <c r="C199" s="26" t="s">
        <v>445</v>
      </c>
      <c r="D199" s="27" t="s">
        <v>446</v>
      </c>
      <c r="E199" s="27" t="s">
        <v>447</v>
      </c>
      <c r="F199" s="48">
        <v>2</v>
      </c>
      <c r="G199" s="49">
        <v>2</v>
      </c>
      <c r="H199" s="47">
        <v>0</v>
      </c>
      <c r="I199" s="52">
        <v>0</v>
      </c>
      <c r="J199" s="52">
        <v>0</v>
      </c>
      <c r="K199" s="57">
        <f>SUM(S199-F199)</f>
        <v>-2</v>
      </c>
      <c r="L199" s="56">
        <v>0</v>
      </c>
      <c r="M199" s="51">
        <v>0</v>
      </c>
      <c r="N199" s="50">
        <v>0</v>
      </c>
      <c r="O199" s="50">
        <v>0</v>
      </c>
      <c r="P199" s="50">
        <v>0</v>
      </c>
      <c r="Q199" s="56">
        <f>L199+M199</f>
        <v>0</v>
      </c>
      <c r="R199" s="50">
        <v>0</v>
      </c>
      <c r="S199" s="56">
        <f>Q199-R199</f>
        <v>0</v>
      </c>
      <c r="T199" s="41"/>
    </row>
    <row r="200" spans="1:20" ht="18" customHeight="1">
      <c r="A200" s="79">
        <f>K200</f>
        <v>-4</v>
      </c>
      <c r="B200" s="58">
        <v>161</v>
      </c>
      <c r="C200" s="24" t="s">
        <v>518</v>
      </c>
      <c r="D200" s="25" t="s">
        <v>519</v>
      </c>
      <c r="E200" s="25" t="s">
        <v>520</v>
      </c>
      <c r="F200" s="45">
        <v>4</v>
      </c>
      <c r="G200" s="50">
        <v>4</v>
      </c>
      <c r="H200" s="47">
        <v>0</v>
      </c>
      <c r="I200" s="47">
        <v>0</v>
      </c>
      <c r="J200" s="47">
        <v>0</v>
      </c>
      <c r="K200" s="57">
        <f>SUM(S200-F200)</f>
        <v>-4</v>
      </c>
      <c r="L200" s="56">
        <v>0</v>
      </c>
      <c r="M200" s="51">
        <v>0</v>
      </c>
      <c r="N200" s="50">
        <v>0</v>
      </c>
      <c r="O200" s="50">
        <v>0</v>
      </c>
      <c r="P200" s="50">
        <v>0</v>
      </c>
      <c r="Q200" s="56">
        <f>L200+M200</f>
        <v>0</v>
      </c>
      <c r="R200" s="50">
        <v>0</v>
      </c>
      <c r="S200" s="56">
        <f>Q200-R200</f>
        <v>0</v>
      </c>
      <c r="T200" s="41" t="s">
        <v>524</v>
      </c>
    </row>
    <row r="201" spans="1:20" ht="18" customHeight="1">
      <c r="A201" s="79">
        <f>K201</f>
        <v>-2</v>
      </c>
      <c r="B201" s="48">
        <v>162</v>
      </c>
      <c r="C201" s="24" t="s">
        <v>521</v>
      </c>
      <c r="D201" s="25" t="s">
        <v>522</v>
      </c>
      <c r="E201" s="25" t="s">
        <v>523</v>
      </c>
      <c r="F201" s="45">
        <v>2</v>
      </c>
      <c r="G201" s="50">
        <v>4</v>
      </c>
      <c r="H201" s="47">
        <v>0</v>
      </c>
      <c r="I201" s="47">
        <v>0</v>
      </c>
      <c r="J201" s="47">
        <v>0</v>
      </c>
      <c r="K201" s="57">
        <f>SUM(S201-F201)</f>
        <v>-2</v>
      </c>
      <c r="L201" s="56">
        <v>0</v>
      </c>
      <c r="M201" s="51">
        <v>0</v>
      </c>
      <c r="N201" s="50">
        <v>0</v>
      </c>
      <c r="O201" s="50">
        <v>0</v>
      </c>
      <c r="P201" s="50">
        <v>0</v>
      </c>
      <c r="Q201" s="56">
        <f>L201+M201</f>
        <v>0</v>
      </c>
      <c r="R201" s="50">
        <v>0</v>
      </c>
      <c r="S201" s="56">
        <f>Q201-R201</f>
        <v>0</v>
      </c>
      <c r="T201" s="41" t="s">
        <v>524</v>
      </c>
    </row>
    <row r="202" spans="1:20" ht="18" customHeight="1">
      <c r="A202" s="79">
        <f>K202</f>
        <v>-4</v>
      </c>
      <c r="B202" s="58">
        <v>167</v>
      </c>
      <c r="C202" s="24" t="s">
        <v>537</v>
      </c>
      <c r="D202" s="25" t="s">
        <v>538</v>
      </c>
      <c r="E202" s="25" t="s">
        <v>539</v>
      </c>
      <c r="F202" s="45">
        <v>4</v>
      </c>
      <c r="G202" s="50">
        <v>4</v>
      </c>
      <c r="H202" s="47">
        <v>0</v>
      </c>
      <c r="I202" s="47">
        <v>0</v>
      </c>
      <c r="J202" s="47">
        <v>0</v>
      </c>
      <c r="K202" s="57">
        <f>SUM(S202-F202)</f>
        <v>-4</v>
      </c>
      <c r="L202" s="56">
        <v>0</v>
      </c>
      <c r="M202" s="51">
        <v>0</v>
      </c>
      <c r="N202" s="50">
        <v>0</v>
      </c>
      <c r="O202" s="50">
        <v>0</v>
      </c>
      <c r="P202" s="50">
        <v>0</v>
      </c>
      <c r="Q202" s="56">
        <f>L202+M202</f>
        <v>0</v>
      </c>
      <c r="R202" s="50">
        <v>0</v>
      </c>
      <c r="S202" s="56">
        <f>Q202-R202</f>
        <v>0</v>
      </c>
      <c r="T202" s="41" t="s">
        <v>524</v>
      </c>
    </row>
    <row r="203" spans="1:20" ht="18" customHeight="1">
      <c r="A203" s="79">
        <f>K203</f>
        <v>-4</v>
      </c>
      <c r="B203" s="48">
        <v>168</v>
      </c>
      <c r="C203" s="24" t="s">
        <v>540</v>
      </c>
      <c r="D203" s="25" t="s">
        <v>541</v>
      </c>
      <c r="E203" s="25" t="s">
        <v>542</v>
      </c>
      <c r="F203" s="45">
        <v>4</v>
      </c>
      <c r="G203" s="50">
        <v>4</v>
      </c>
      <c r="H203" s="47">
        <v>0</v>
      </c>
      <c r="I203" s="47">
        <v>0</v>
      </c>
      <c r="J203" s="47">
        <v>0</v>
      </c>
      <c r="K203" s="57">
        <f>SUM(S203-F203)</f>
        <v>-4</v>
      </c>
      <c r="L203" s="56">
        <v>0</v>
      </c>
      <c r="M203" s="51">
        <v>0</v>
      </c>
      <c r="N203" s="50">
        <v>0</v>
      </c>
      <c r="O203" s="50">
        <v>0</v>
      </c>
      <c r="P203" s="50">
        <v>0</v>
      </c>
      <c r="Q203" s="56">
        <f>L203+M203</f>
        <v>0</v>
      </c>
      <c r="R203" s="50">
        <v>0</v>
      </c>
      <c r="S203" s="56">
        <f>Q203-R203</f>
        <v>0</v>
      </c>
      <c r="T203" s="41" t="s">
        <v>524</v>
      </c>
    </row>
    <row r="204" spans="1:20" ht="18" customHeight="1">
      <c r="A204" s="79">
        <f>K204</f>
        <v>-5</v>
      </c>
      <c r="B204" s="58">
        <v>169</v>
      </c>
      <c r="C204" s="24" t="s">
        <v>543</v>
      </c>
      <c r="D204" s="25" t="s">
        <v>544</v>
      </c>
      <c r="E204" s="25" t="s">
        <v>545</v>
      </c>
      <c r="F204" s="45">
        <v>5</v>
      </c>
      <c r="G204" s="50">
        <v>2</v>
      </c>
      <c r="H204" s="47">
        <v>0</v>
      </c>
      <c r="I204" s="47">
        <v>0</v>
      </c>
      <c r="J204" s="47">
        <v>0</v>
      </c>
      <c r="K204" s="57">
        <f>SUM(S204-F204)</f>
        <v>-5</v>
      </c>
      <c r="L204" s="56">
        <v>0</v>
      </c>
      <c r="M204" s="51">
        <v>0</v>
      </c>
      <c r="N204" s="50">
        <v>0</v>
      </c>
      <c r="O204" s="50">
        <v>0</v>
      </c>
      <c r="P204" s="50">
        <v>0</v>
      </c>
      <c r="Q204" s="56">
        <f>L204+M204</f>
        <v>0</v>
      </c>
      <c r="R204" s="50">
        <v>0</v>
      </c>
      <c r="S204" s="56">
        <f>Q204-R204</f>
        <v>0</v>
      </c>
      <c r="T204" s="41" t="s">
        <v>524</v>
      </c>
    </row>
    <row r="205" spans="1:20" ht="18" customHeight="1">
      <c r="A205" s="79">
        <f>K205</f>
        <v>-2</v>
      </c>
      <c r="B205" s="58">
        <v>173</v>
      </c>
      <c r="C205" s="26" t="s">
        <v>555</v>
      </c>
      <c r="D205" s="27" t="s">
        <v>556</v>
      </c>
      <c r="E205" s="27" t="s">
        <v>557</v>
      </c>
      <c r="F205" s="48">
        <v>2</v>
      </c>
      <c r="G205" s="50">
        <v>3</v>
      </c>
      <c r="H205" s="47">
        <v>0</v>
      </c>
      <c r="I205" s="47">
        <v>0</v>
      </c>
      <c r="J205" s="47">
        <v>0</v>
      </c>
      <c r="K205" s="57">
        <f>SUM(S205-F205)</f>
        <v>-2</v>
      </c>
      <c r="L205" s="56">
        <v>0</v>
      </c>
      <c r="M205" s="51">
        <v>0</v>
      </c>
      <c r="N205" s="50">
        <v>0</v>
      </c>
      <c r="O205" s="50">
        <v>0</v>
      </c>
      <c r="P205" s="50">
        <v>0</v>
      </c>
      <c r="Q205" s="56">
        <f>L205+M205</f>
        <v>0</v>
      </c>
      <c r="R205" s="50">
        <v>0</v>
      </c>
      <c r="S205" s="56">
        <f>Q205-R205</f>
        <v>0</v>
      </c>
      <c r="T205" s="41"/>
    </row>
    <row r="206" spans="1:20" ht="18" customHeight="1">
      <c r="A206" s="79">
        <f>K206</f>
        <v>-2</v>
      </c>
      <c r="B206" s="48">
        <v>178</v>
      </c>
      <c r="C206" s="26" t="s">
        <v>570</v>
      </c>
      <c r="D206" s="27" t="s">
        <v>571</v>
      </c>
      <c r="E206" s="27" t="s">
        <v>572</v>
      </c>
      <c r="F206" s="48">
        <v>2</v>
      </c>
      <c r="G206" s="50">
        <v>4</v>
      </c>
      <c r="H206" s="47">
        <v>0</v>
      </c>
      <c r="I206" s="47">
        <v>0</v>
      </c>
      <c r="J206" s="47">
        <v>0</v>
      </c>
      <c r="K206" s="57">
        <f>SUM(S206-F206)</f>
        <v>-2</v>
      </c>
      <c r="L206" s="56">
        <v>0</v>
      </c>
      <c r="M206" s="51">
        <v>0</v>
      </c>
      <c r="N206" s="50">
        <v>0</v>
      </c>
      <c r="O206" s="50">
        <v>0</v>
      </c>
      <c r="P206" s="50">
        <v>0</v>
      </c>
      <c r="Q206" s="56">
        <f>L206+M206</f>
        <v>0</v>
      </c>
      <c r="R206" s="50">
        <v>0</v>
      </c>
      <c r="S206" s="56">
        <f>Q206-R206</f>
        <v>0</v>
      </c>
      <c r="T206" s="41"/>
    </row>
    <row r="207" spans="1:20" ht="18" customHeight="1">
      <c r="A207" s="79">
        <f>K207</f>
        <v>-2</v>
      </c>
      <c r="B207" s="58">
        <v>179</v>
      </c>
      <c r="C207" s="26" t="s">
        <v>573</v>
      </c>
      <c r="D207" s="27" t="s">
        <v>574</v>
      </c>
      <c r="E207" s="27" t="s">
        <v>575</v>
      </c>
      <c r="F207" s="48">
        <v>2</v>
      </c>
      <c r="G207" s="50">
        <v>4</v>
      </c>
      <c r="H207" s="47">
        <v>0</v>
      </c>
      <c r="I207" s="47">
        <v>0</v>
      </c>
      <c r="J207" s="47">
        <v>0</v>
      </c>
      <c r="K207" s="57">
        <f>SUM(S207-F207)</f>
        <v>-2</v>
      </c>
      <c r="L207" s="56">
        <v>0</v>
      </c>
      <c r="M207" s="51">
        <v>0</v>
      </c>
      <c r="N207" s="50">
        <v>0</v>
      </c>
      <c r="O207" s="50">
        <v>0</v>
      </c>
      <c r="P207" s="50">
        <v>0</v>
      </c>
      <c r="Q207" s="56">
        <f>L207+M207</f>
        <v>0</v>
      </c>
      <c r="R207" s="50">
        <v>0</v>
      </c>
      <c r="S207" s="56">
        <f>Q207-R207</f>
        <v>0</v>
      </c>
      <c r="T207" s="41"/>
    </row>
    <row r="208" spans="1:20" ht="18" customHeight="1">
      <c r="A208" s="79">
        <f>K208</f>
        <v>-2</v>
      </c>
      <c r="B208" s="48">
        <v>180</v>
      </c>
      <c r="C208" s="26" t="s">
        <v>576</v>
      </c>
      <c r="D208" s="27" t="s">
        <v>577</v>
      </c>
      <c r="E208" s="27" t="s">
        <v>578</v>
      </c>
      <c r="F208" s="48">
        <v>2</v>
      </c>
      <c r="G208" s="49">
        <v>2</v>
      </c>
      <c r="H208" s="47">
        <v>0</v>
      </c>
      <c r="I208" s="47">
        <v>0</v>
      </c>
      <c r="J208" s="47">
        <v>0</v>
      </c>
      <c r="K208" s="57">
        <f>SUM(S208-F208)</f>
        <v>-2</v>
      </c>
      <c r="L208" s="56">
        <v>0</v>
      </c>
      <c r="M208" s="51">
        <v>0</v>
      </c>
      <c r="N208" s="50">
        <v>0</v>
      </c>
      <c r="O208" s="50">
        <v>0</v>
      </c>
      <c r="P208" s="50">
        <v>0</v>
      </c>
      <c r="Q208" s="56">
        <f>L208+M208</f>
        <v>0</v>
      </c>
      <c r="R208" s="50">
        <v>0</v>
      </c>
      <c r="S208" s="56">
        <f>Q208-R208</f>
        <v>0</v>
      </c>
      <c r="T208" s="41"/>
    </row>
    <row r="209" spans="1:20" ht="18" customHeight="1">
      <c r="A209" s="79">
        <f>K209</f>
        <v>-2</v>
      </c>
      <c r="B209" s="58">
        <v>181</v>
      </c>
      <c r="C209" s="26" t="s">
        <v>579</v>
      </c>
      <c r="D209" s="27" t="s">
        <v>580</v>
      </c>
      <c r="E209" s="27" t="s">
        <v>581</v>
      </c>
      <c r="F209" s="48">
        <v>2</v>
      </c>
      <c r="G209" s="50">
        <v>4</v>
      </c>
      <c r="H209" s="47">
        <v>0</v>
      </c>
      <c r="I209" s="73">
        <v>0</v>
      </c>
      <c r="J209" s="74">
        <v>0</v>
      </c>
      <c r="K209" s="57">
        <f>SUM(S209-F209)</f>
        <v>-2</v>
      </c>
      <c r="L209" s="56">
        <v>0</v>
      </c>
      <c r="M209" s="51">
        <v>0</v>
      </c>
      <c r="N209" s="50">
        <v>0</v>
      </c>
      <c r="O209" s="50">
        <v>0</v>
      </c>
      <c r="P209" s="50">
        <v>0</v>
      </c>
      <c r="Q209" s="56">
        <f>L209+M209</f>
        <v>0</v>
      </c>
      <c r="R209" s="50">
        <v>0</v>
      </c>
      <c r="S209" s="56">
        <f>Q209-R209</f>
        <v>0</v>
      </c>
      <c r="T209" s="41"/>
    </row>
    <row r="210" spans="1:20" ht="18" customHeight="1">
      <c r="A210" s="79">
        <f>K210</f>
        <v>-2</v>
      </c>
      <c r="B210" s="48">
        <v>182</v>
      </c>
      <c r="C210" s="26" t="s">
        <v>582</v>
      </c>
      <c r="D210" s="27" t="s">
        <v>583</v>
      </c>
      <c r="E210" s="27" t="s">
        <v>584</v>
      </c>
      <c r="F210" s="48">
        <v>2</v>
      </c>
      <c r="G210" s="50">
        <v>4</v>
      </c>
      <c r="H210" s="47">
        <v>0</v>
      </c>
      <c r="I210" s="47">
        <v>0</v>
      </c>
      <c r="J210" s="47">
        <v>0</v>
      </c>
      <c r="K210" s="57">
        <f>SUM(S210-F210)</f>
        <v>-2</v>
      </c>
      <c r="L210" s="56">
        <v>0</v>
      </c>
      <c r="M210" s="51">
        <v>0</v>
      </c>
      <c r="N210" s="50">
        <v>0</v>
      </c>
      <c r="O210" s="50">
        <v>0</v>
      </c>
      <c r="P210" s="50">
        <v>0</v>
      </c>
      <c r="Q210" s="56">
        <f>L210+M210</f>
        <v>0</v>
      </c>
      <c r="R210" s="50">
        <v>0</v>
      </c>
      <c r="S210" s="56">
        <f>Q210-R210</f>
        <v>0</v>
      </c>
      <c r="T210" s="41"/>
    </row>
    <row r="211" spans="1:20" ht="18" customHeight="1">
      <c r="A211" s="79">
        <f>K211</f>
        <v>-2</v>
      </c>
      <c r="B211" s="58">
        <v>183</v>
      </c>
      <c r="C211" s="26" t="s">
        <v>585</v>
      </c>
      <c r="D211" s="27" t="s">
        <v>586</v>
      </c>
      <c r="E211" s="27" t="s">
        <v>587</v>
      </c>
      <c r="F211" s="48">
        <v>2</v>
      </c>
      <c r="G211" s="50">
        <v>4</v>
      </c>
      <c r="H211" s="47">
        <v>0</v>
      </c>
      <c r="I211" s="47">
        <v>0</v>
      </c>
      <c r="J211" s="47">
        <v>0</v>
      </c>
      <c r="K211" s="57">
        <f>SUM(S211-F211)</f>
        <v>-2</v>
      </c>
      <c r="L211" s="56">
        <v>0</v>
      </c>
      <c r="M211" s="51">
        <v>0</v>
      </c>
      <c r="N211" s="50">
        <v>0</v>
      </c>
      <c r="O211" s="50">
        <v>0</v>
      </c>
      <c r="P211" s="50">
        <v>0</v>
      </c>
      <c r="Q211" s="56">
        <f>L211+M211</f>
        <v>0</v>
      </c>
      <c r="R211" s="50">
        <v>0</v>
      </c>
      <c r="S211" s="56">
        <f>Q211-R211</f>
        <v>0</v>
      </c>
      <c r="T211" s="41"/>
    </row>
    <row r="212" spans="1:20" ht="18" customHeight="1">
      <c r="A212" s="79">
        <f>K212</f>
        <v>-2</v>
      </c>
      <c r="B212" s="48">
        <v>184</v>
      </c>
      <c r="C212" s="26" t="s">
        <v>588</v>
      </c>
      <c r="D212" s="27" t="s">
        <v>589</v>
      </c>
      <c r="E212" s="27" t="s">
        <v>590</v>
      </c>
      <c r="F212" s="48">
        <v>2</v>
      </c>
      <c r="G212" s="49">
        <v>4</v>
      </c>
      <c r="H212" s="47">
        <v>0</v>
      </c>
      <c r="I212" s="73">
        <v>0</v>
      </c>
      <c r="J212" s="74">
        <v>0</v>
      </c>
      <c r="K212" s="57">
        <f>SUM(S212-F212)</f>
        <v>-2</v>
      </c>
      <c r="L212" s="56">
        <v>0</v>
      </c>
      <c r="M212" s="51">
        <v>0</v>
      </c>
      <c r="N212" s="50">
        <v>0</v>
      </c>
      <c r="O212" s="50">
        <v>0</v>
      </c>
      <c r="P212" s="50">
        <v>0</v>
      </c>
      <c r="Q212" s="56">
        <f>L212+M212</f>
        <v>0</v>
      </c>
      <c r="R212" s="50">
        <v>0</v>
      </c>
      <c r="S212" s="56">
        <f>Q212-R212</f>
        <v>0</v>
      </c>
      <c r="T212" s="41"/>
    </row>
    <row r="213" spans="1:20" ht="18" customHeight="1">
      <c r="A213" s="79">
        <f>K213</f>
        <v>-2</v>
      </c>
      <c r="B213" s="58">
        <v>185</v>
      </c>
      <c r="C213" s="26" t="s">
        <v>591</v>
      </c>
      <c r="D213" s="27" t="s">
        <v>592</v>
      </c>
      <c r="E213" s="27" t="s">
        <v>593</v>
      </c>
      <c r="F213" s="48">
        <v>2</v>
      </c>
      <c r="G213" s="50">
        <v>4</v>
      </c>
      <c r="H213" s="47">
        <v>0</v>
      </c>
      <c r="I213" s="47">
        <v>0</v>
      </c>
      <c r="J213" s="47">
        <v>0</v>
      </c>
      <c r="K213" s="57">
        <f>SUM(S213-F213)</f>
        <v>-2</v>
      </c>
      <c r="L213" s="56">
        <v>0</v>
      </c>
      <c r="M213" s="51">
        <v>0</v>
      </c>
      <c r="N213" s="50">
        <v>0</v>
      </c>
      <c r="O213" s="50">
        <v>0</v>
      </c>
      <c r="P213" s="50">
        <v>0</v>
      </c>
      <c r="Q213" s="56">
        <f>L213+M213</f>
        <v>0</v>
      </c>
      <c r="R213" s="50">
        <v>0</v>
      </c>
      <c r="S213" s="56">
        <f>Q213-R213</f>
        <v>0</v>
      </c>
      <c r="T213" s="41"/>
    </row>
    <row r="214" spans="1:20" ht="18" customHeight="1">
      <c r="A214" s="79">
        <f>K214</f>
        <v>-2</v>
      </c>
      <c r="B214" s="48">
        <v>186</v>
      </c>
      <c r="C214" s="26" t="s">
        <v>594</v>
      </c>
      <c r="D214" s="27" t="s">
        <v>595</v>
      </c>
      <c r="E214" s="27" t="s">
        <v>596</v>
      </c>
      <c r="F214" s="48">
        <v>2</v>
      </c>
      <c r="G214" s="50">
        <v>4</v>
      </c>
      <c r="H214" s="47">
        <v>0</v>
      </c>
      <c r="I214" s="73">
        <v>0</v>
      </c>
      <c r="J214" s="74">
        <v>0</v>
      </c>
      <c r="K214" s="57">
        <f>SUM(S214-F214)</f>
        <v>-2</v>
      </c>
      <c r="L214" s="56">
        <v>0</v>
      </c>
      <c r="M214" s="51">
        <v>0</v>
      </c>
      <c r="N214" s="50">
        <v>0</v>
      </c>
      <c r="O214" s="50">
        <v>0</v>
      </c>
      <c r="P214" s="50">
        <v>0</v>
      </c>
      <c r="Q214" s="56">
        <f>L214+M214</f>
        <v>0</v>
      </c>
      <c r="R214" s="50">
        <v>0</v>
      </c>
      <c r="S214" s="56">
        <f>Q214-R214</f>
        <v>0</v>
      </c>
      <c r="T214" s="41"/>
    </row>
    <row r="215" spans="1:20" ht="18" customHeight="1">
      <c r="A215" s="79">
        <f>K215</f>
        <v>-2</v>
      </c>
      <c r="B215" s="58">
        <v>187</v>
      </c>
      <c r="C215" s="26" t="s">
        <v>597</v>
      </c>
      <c r="D215" s="27" t="s">
        <v>598</v>
      </c>
      <c r="E215" s="27" t="s">
        <v>599</v>
      </c>
      <c r="F215" s="48">
        <v>2</v>
      </c>
      <c r="G215" s="50">
        <v>4</v>
      </c>
      <c r="H215" s="47">
        <v>0</v>
      </c>
      <c r="I215" s="47">
        <v>0</v>
      </c>
      <c r="J215" s="47">
        <v>0</v>
      </c>
      <c r="K215" s="57">
        <f>SUM(S215-F215)</f>
        <v>-2</v>
      </c>
      <c r="L215" s="56">
        <v>0</v>
      </c>
      <c r="M215" s="51">
        <v>0</v>
      </c>
      <c r="N215" s="50">
        <v>0</v>
      </c>
      <c r="O215" s="50">
        <v>0</v>
      </c>
      <c r="P215" s="50">
        <v>0</v>
      </c>
      <c r="Q215" s="56">
        <f>L215+M215</f>
        <v>0</v>
      </c>
      <c r="R215" s="50">
        <v>0</v>
      </c>
      <c r="S215" s="56">
        <f>Q215-R215</f>
        <v>0</v>
      </c>
      <c r="T215" s="41"/>
    </row>
    <row r="216" spans="1:20" ht="18" customHeight="1">
      <c r="A216" s="79">
        <f>K216</f>
        <v>-2</v>
      </c>
      <c r="B216" s="58">
        <v>189</v>
      </c>
      <c r="C216" s="26" t="s">
        <v>603</v>
      </c>
      <c r="D216" s="27" t="s">
        <v>604</v>
      </c>
      <c r="E216" s="27" t="s">
        <v>605</v>
      </c>
      <c r="F216" s="48">
        <v>2</v>
      </c>
      <c r="G216" s="50">
        <v>2</v>
      </c>
      <c r="H216" s="47">
        <v>0</v>
      </c>
      <c r="I216" s="47">
        <v>0</v>
      </c>
      <c r="J216" s="47">
        <v>0</v>
      </c>
      <c r="K216" s="57">
        <f>SUM(S216-F216)</f>
        <v>-2</v>
      </c>
      <c r="L216" s="56">
        <v>0</v>
      </c>
      <c r="M216" s="51">
        <v>0</v>
      </c>
      <c r="N216" s="50">
        <v>0</v>
      </c>
      <c r="O216" s="50">
        <v>0</v>
      </c>
      <c r="P216" s="50">
        <v>0</v>
      </c>
      <c r="Q216" s="56">
        <f>L216+M216</f>
        <v>0</v>
      </c>
      <c r="R216" s="50">
        <v>0</v>
      </c>
      <c r="S216" s="56">
        <f>Q216-R216</f>
        <v>0</v>
      </c>
      <c r="T216" s="41"/>
    </row>
    <row r="217" spans="1:20" ht="18" customHeight="1">
      <c r="A217" s="79">
        <f>K217</f>
        <v>-2</v>
      </c>
      <c r="B217" s="48">
        <v>190</v>
      </c>
      <c r="C217" s="26" t="s">
        <v>606</v>
      </c>
      <c r="D217" s="27" t="s">
        <v>607</v>
      </c>
      <c r="E217" s="27" t="s">
        <v>608</v>
      </c>
      <c r="F217" s="48">
        <v>2</v>
      </c>
      <c r="G217" s="50">
        <v>1</v>
      </c>
      <c r="H217" s="47">
        <v>0</v>
      </c>
      <c r="I217" s="47">
        <v>0</v>
      </c>
      <c r="J217" s="47">
        <v>0</v>
      </c>
      <c r="K217" s="57">
        <f>SUM(S217-F217)</f>
        <v>-2</v>
      </c>
      <c r="L217" s="56">
        <v>0</v>
      </c>
      <c r="M217" s="51">
        <v>0</v>
      </c>
      <c r="N217" s="50">
        <v>0</v>
      </c>
      <c r="O217" s="50">
        <v>0</v>
      </c>
      <c r="P217" s="50">
        <v>0</v>
      </c>
      <c r="Q217" s="56">
        <f>L217+M217</f>
        <v>0</v>
      </c>
      <c r="R217" s="50">
        <v>0</v>
      </c>
      <c r="S217" s="56">
        <f>Q217-R217</f>
        <v>0</v>
      </c>
      <c r="T217" s="41"/>
    </row>
    <row r="218" spans="1:20" ht="18" customHeight="1">
      <c r="A218" s="79">
        <f>K218</f>
        <v>-2</v>
      </c>
      <c r="B218" s="58">
        <v>191</v>
      </c>
      <c r="C218" s="26" t="s">
        <v>609</v>
      </c>
      <c r="D218" s="27" t="s">
        <v>610</v>
      </c>
      <c r="E218" s="27" t="s">
        <v>611</v>
      </c>
      <c r="F218" s="48">
        <v>2</v>
      </c>
      <c r="G218" s="50">
        <v>4</v>
      </c>
      <c r="H218" s="52">
        <v>0</v>
      </c>
      <c r="I218" s="52">
        <v>0</v>
      </c>
      <c r="J218" s="52">
        <v>0</v>
      </c>
      <c r="K218" s="57">
        <f>SUM(S218-F218)</f>
        <v>-2</v>
      </c>
      <c r="L218" s="56">
        <v>0</v>
      </c>
      <c r="M218" s="51">
        <v>0</v>
      </c>
      <c r="N218" s="50">
        <v>0</v>
      </c>
      <c r="O218" s="50">
        <v>0</v>
      </c>
      <c r="P218" s="50">
        <v>0</v>
      </c>
      <c r="Q218" s="56">
        <f>L218+M218</f>
        <v>0</v>
      </c>
      <c r="R218" s="50">
        <v>0</v>
      </c>
      <c r="S218" s="56">
        <f>Q218-R218</f>
        <v>0</v>
      </c>
      <c r="T218" s="41"/>
    </row>
    <row r="219" spans="1:20" ht="18" customHeight="1">
      <c r="A219" s="79">
        <f>K219</f>
        <v>-2</v>
      </c>
      <c r="B219" s="48">
        <v>192</v>
      </c>
      <c r="C219" s="26" t="s">
        <v>612</v>
      </c>
      <c r="D219" s="27" t="s">
        <v>613</v>
      </c>
      <c r="E219" s="27" t="s">
        <v>614</v>
      </c>
      <c r="F219" s="48">
        <v>2</v>
      </c>
      <c r="G219" s="49">
        <v>4</v>
      </c>
      <c r="H219" s="52">
        <v>0</v>
      </c>
      <c r="I219" s="52">
        <v>0</v>
      </c>
      <c r="J219" s="52">
        <v>0</v>
      </c>
      <c r="K219" s="57">
        <f>SUM(S219-F219)</f>
        <v>-2</v>
      </c>
      <c r="L219" s="56">
        <v>0</v>
      </c>
      <c r="M219" s="51">
        <v>0</v>
      </c>
      <c r="N219" s="50">
        <v>0</v>
      </c>
      <c r="O219" s="50">
        <v>0</v>
      </c>
      <c r="P219" s="50">
        <v>0</v>
      </c>
      <c r="Q219" s="56">
        <f>L219+M219</f>
        <v>0</v>
      </c>
      <c r="R219" s="50">
        <v>0</v>
      </c>
      <c r="S219" s="56">
        <f>Q219-R219</f>
        <v>0</v>
      </c>
      <c r="T219" s="41"/>
    </row>
    <row r="220" spans="1:20" ht="18" customHeight="1">
      <c r="A220" s="80">
        <f>K220</f>
        <v>-2</v>
      </c>
      <c r="B220" s="48">
        <v>194</v>
      </c>
      <c r="C220" s="70" t="s">
        <v>618</v>
      </c>
      <c r="D220" s="72" t="s">
        <v>619</v>
      </c>
      <c r="E220" s="72" t="s">
        <v>620</v>
      </c>
      <c r="F220" s="48">
        <v>2</v>
      </c>
      <c r="G220" s="50">
        <v>4</v>
      </c>
      <c r="H220" s="47">
        <v>0</v>
      </c>
      <c r="I220" s="47">
        <v>0</v>
      </c>
      <c r="J220" s="47">
        <v>0</v>
      </c>
      <c r="K220" s="57">
        <f>SUM(S220-F220)</f>
        <v>-2</v>
      </c>
      <c r="L220" s="56">
        <v>0</v>
      </c>
      <c r="M220" s="51">
        <v>0</v>
      </c>
      <c r="N220" s="50">
        <v>0</v>
      </c>
      <c r="O220" s="50">
        <v>0</v>
      </c>
      <c r="P220" s="50">
        <v>0</v>
      </c>
      <c r="Q220" s="56">
        <f>L220+M220</f>
        <v>0</v>
      </c>
      <c r="R220" s="50">
        <v>0</v>
      </c>
      <c r="S220" s="56">
        <f>Q220-R220</f>
        <v>0</v>
      </c>
      <c r="T220" s="44"/>
    </row>
    <row r="221" spans="1:20" ht="18" customHeight="1">
      <c r="A221" s="80">
        <f>K221</f>
        <v>-2</v>
      </c>
      <c r="B221" s="58">
        <v>195</v>
      </c>
      <c r="C221" s="26" t="s">
        <v>621</v>
      </c>
      <c r="D221" s="27" t="s">
        <v>622</v>
      </c>
      <c r="E221" s="27" t="s">
        <v>623</v>
      </c>
      <c r="F221" s="48">
        <v>2</v>
      </c>
      <c r="G221" s="50">
        <v>2</v>
      </c>
      <c r="H221" s="50">
        <v>0</v>
      </c>
      <c r="I221" s="50">
        <v>0</v>
      </c>
      <c r="J221" s="50">
        <v>0</v>
      </c>
      <c r="K221" s="57">
        <f>SUM(S221-F221)</f>
        <v>-2</v>
      </c>
      <c r="L221" s="56">
        <v>0</v>
      </c>
      <c r="M221" s="51">
        <v>0</v>
      </c>
      <c r="N221" s="50">
        <v>0</v>
      </c>
      <c r="O221" s="50">
        <v>0</v>
      </c>
      <c r="P221" s="50">
        <v>0</v>
      </c>
      <c r="Q221" s="56">
        <f>L221+M221</f>
        <v>0</v>
      </c>
      <c r="R221" s="50">
        <v>0</v>
      </c>
      <c r="S221" s="56">
        <f>Q221-R221</f>
        <v>0</v>
      </c>
      <c r="T221" s="44"/>
    </row>
    <row r="222" spans="1:20" ht="22" customHeight="1">
      <c r="A222" s="108">
        <f>SUBTOTAL(109,A8:A221)</f>
        <v>-277</v>
      </c>
      <c r="B222" s="98" t="str">
        <f>"Totals: "&amp;SUBTOTAL(103,D8:D221)&amp;" species"</f>
        <v>Totals: 214 species</v>
      </c>
      <c r="C222" s="100"/>
      <c r="D222" s="101"/>
      <c r="E222" s="101"/>
      <c r="F222" s="102">
        <f>SUBTOTAL(109,F8:F221)</f>
        <v>1738</v>
      </c>
      <c r="G222" s="103"/>
      <c r="H222" s="104">
        <f>SUBTOTAL(109,H8:H221)</f>
        <v>311</v>
      </c>
      <c r="I222" s="104">
        <f>SUBTOTAL(109,I8:I221)</f>
        <v>415</v>
      </c>
      <c r="J222" s="104">
        <f>SUBTOTAL(109,J8:J221)</f>
        <v>168</v>
      </c>
      <c r="K222" s="107">
        <f>SUBTOTAL(109,K8:K221)</f>
        <v>-277</v>
      </c>
      <c r="L222" s="105">
        <f>SUBTOTAL(109,L8:L221)</f>
        <v>1455</v>
      </c>
      <c r="M222" s="106">
        <f>SUBTOTAL(109,M8:M221)</f>
        <v>28</v>
      </c>
      <c r="N222" s="103">
        <f>SUBTOTAL(109,N8:N221)</f>
        <v>0</v>
      </c>
      <c r="O222" s="103">
        <f>SUBTOTAL(109,O8:O221)</f>
        <v>0</v>
      </c>
      <c r="P222" s="103">
        <f>SUBTOTAL(109,P8:P221)</f>
        <v>0</v>
      </c>
      <c r="Q222" s="105">
        <f>SUBTOTAL(109,Q8:Q221)</f>
        <v>1483</v>
      </c>
      <c r="R222" s="103">
        <f>SUBTOTAL(109,R8:R221)</f>
        <v>13</v>
      </c>
      <c r="S222" s="105">
        <f>SUBTOTAL(109,S8:S221)</f>
        <v>1470</v>
      </c>
      <c r="T222" s="99">
        <f>SUBTOTAL(103,AnimalInventory[ملاحظات])</f>
        <v>41</v>
      </c>
    </row>
    <row r="223" spans="1:20" ht="16.75" customHeight="1" thickBot="1">
      <c r="A223" s="69"/>
      <c r="B223" s="59"/>
      <c r="C223" s="60"/>
      <c r="D223" s="61"/>
      <c r="E223" s="60"/>
      <c r="F223" s="62"/>
      <c r="G223" s="62"/>
      <c r="H223" s="63"/>
      <c r="I223" s="64"/>
      <c r="J223" s="65"/>
      <c r="K223" s="68"/>
      <c r="L223" s="66"/>
      <c r="M223" s="67"/>
      <c r="N223" s="67"/>
      <c r="O223" s="67"/>
      <c r="P223" s="67"/>
      <c r="Q223" s="67"/>
      <c r="R223" s="67"/>
      <c r="S223" s="67"/>
      <c r="T223" s="60"/>
    </row>
    <row r="224" spans="1:20" ht="16.75" customHeight="1" thickTop="1">
      <c r="A224" s="13"/>
      <c r="B224" s="13"/>
      <c r="C224" s="1"/>
      <c r="D224" s="1"/>
      <c r="E224" s="1"/>
      <c r="F224" s="1"/>
      <c r="G224" s="2"/>
      <c r="H224" s="3"/>
      <c r="I224" s="3"/>
      <c r="J224" s="3"/>
      <c r="K224" s="4"/>
      <c r="L224" s="3"/>
      <c r="M224" s="3"/>
      <c r="N224" s="3"/>
      <c r="O224" s="3"/>
      <c r="P224" s="3"/>
      <c r="Q224" s="3"/>
      <c r="R224" s="3"/>
      <c r="S224" s="3"/>
      <c r="T224" s="6"/>
    </row>
    <row r="225" spans="1:20" ht="16.75" customHeight="1">
      <c r="A225" s="13"/>
      <c r="B225" s="13"/>
      <c r="C225" s="1"/>
      <c r="D225" s="1"/>
      <c r="E225" s="1"/>
      <c r="F225" s="1"/>
      <c r="G225" s="2"/>
      <c r="H225" s="3"/>
      <c r="I225" s="3"/>
      <c r="J225" s="3"/>
      <c r="K225" s="4"/>
      <c r="L225" s="3"/>
      <c r="M225" s="3"/>
      <c r="N225" s="3"/>
      <c r="O225" s="3"/>
      <c r="P225" s="3"/>
      <c r="Q225" s="3"/>
      <c r="R225" s="3"/>
      <c r="S225" s="3"/>
      <c r="T225" s="6"/>
    </row>
    <row r="226" spans="1:20" ht="16.75" customHeight="1">
      <c r="A226" s="13"/>
      <c r="B226" s="13"/>
      <c r="C226" s="1"/>
      <c r="D226" s="1"/>
      <c r="E226" s="1"/>
      <c r="F226" s="1"/>
      <c r="G226" s="2"/>
      <c r="H226" s="3"/>
      <c r="I226" s="3"/>
      <c r="J226" s="3"/>
      <c r="K226" s="4"/>
      <c r="L226" s="3"/>
      <c r="M226" s="3"/>
      <c r="N226" s="3"/>
      <c r="O226" s="3"/>
      <c r="P226" s="3"/>
      <c r="Q226" s="3"/>
      <c r="R226" s="3"/>
      <c r="S226" s="3"/>
      <c r="T226" s="6"/>
    </row>
    <row r="227" spans="1:20" ht="16.75" customHeight="1">
      <c r="A227" s="13"/>
      <c r="B227" s="13"/>
      <c r="C227" s="1"/>
      <c r="D227" s="1"/>
      <c r="E227" s="1"/>
      <c r="F227" s="1"/>
      <c r="G227" s="2"/>
      <c r="H227" s="3"/>
      <c r="I227" s="3"/>
      <c r="J227" s="3"/>
      <c r="K227" s="4"/>
      <c r="L227" s="3"/>
      <c r="M227" s="3"/>
      <c r="N227" s="3"/>
      <c r="O227" s="3"/>
      <c r="P227" s="3"/>
      <c r="Q227" s="3"/>
      <c r="R227" s="3"/>
      <c r="S227" s="3"/>
      <c r="T227" s="6"/>
    </row>
    <row r="228" spans="1:20" ht="16.75" customHeight="1">
      <c r="A228" s="13"/>
      <c r="B228" s="22"/>
      <c r="C228" s="22"/>
      <c r="D228" s="1"/>
      <c r="E228" s="3"/>
      <c r="F228" s="3"/>
      <c r="G228" s="3"/>
      <c r="H228" s="3"/>
      <c r="I228" s="3"/>
      <c r="J228" s="22"/>
      <c r="K228" s="22"/>
      <c r="L228" s="22"/>
      <c r="M228" s="3"/>
      <c r="N228" s="3"/>
      <c r="O228" s="3"/>
      <c r="P228" s="3"/>
      <c r="Q228" s="3"/>
      <c r="R228" s="22"/>
      <c r="S228" s="22"/>
      <c r="T228" s="22"/>
    </row>
    <row r="229" spans="1:20" ht="16.75" customHeight="1">
      <c r="A229" s="13"/>
      <c r="B229" s="13"/>
      <c r="C229" s="1"/>
      <c r="D229" s="1"/>
      <c r="E229" s="1"/>
      <c r="F229" s="1"/>
      <c r="G229" s="2"/>
      <c r="H229" s="3"/>
      <c r="I229" s="3"/>
      <c r="J229" s="3"/>
      <c r="K229" s="4"/>
      <c r="L229" s="3"/>
      <c r="M229" s="3"/>
      <c r="N229" s="3"/>
      <c r="O229" s="3"/>
      <c r="P229" s="3"/>
      <c r="Q229" s="3"/>
      <c r="R229" s="3"/>
      <c r="S229" s="3"/>
      <c r="T229" s="6"/>
    </row>
    <row r="230" spans="1:20" ht="16.75" customHeight="1">
      <c r="A230" s="13"/>
      <c r="B230" s="13"/>
      <c r="C230" s="1"/>
      <c r="D230" s="1"/>
      <c r="E230" s="1"/>
      <c r="F230" s="1"/>
      <c r="G230" s="2"/>
      <c r="H230" s="3"/>
      <c r="I230" s="3"/>
      <c r="J230" s="3"/>
      <c r="K230" s="4"/>
      <c r="L230" s="3"/>
      <c r="M230" s="3"/>
      <c r="N230" s="3"/>
      <c r="O230" s="3"/>
      <c r="P230" s="3"/>
      <c r="Q230" s="3"/>
      <c r="R230" s="3"/>
      <c r="S230" s="3"/>
      <c r="T230" s="6"/>
    </row>
    <row r="231" spans="1:20" ht="16.75" customHeight="1">
      <c r="A231" s="13"/>
      <c r="B231" s="13"/>
      <c r="C231" s="1"/>
      <c r="D231" s="1"/>
      <c r="E231" s="1"/>
      <c r="F231" s="1"/>
      <c r="G231" s="2"/>
      <c r="H231" s="3"/>
      <c r="I231" s="3"/>
      <c r="J231" s="3"/>
      <c r="K231" s="4"/>
      <c r="L231" s="3"/>
      <c r="M231" s="3"/>
      <c r="N231" s="3"/>
      <c r="O231" s="3"/>
      <c r="P231" s="3"/>
      <c r="Q231" s="3"/>
      <c r="R231" s="3"/>
      <c r="S231" s="3"/>
      <c r="T231" s="6"/>
    </row>
    <row r="232" spans="1:20" ht="16.75" customHeight="1">
      <c r="A232" s="13"/>
      <c r="B232" s="22" t="s">
        <v>677</v>
      </c>
      <c r="C232" s="22"/>
      <c r="D232" s="1"/>
      <c r="E232" s="3" t="s">
        <v>678</v>
      </c>
      <c r="F232" s="22" t="s">
        <v>679</v>
      </c>
      <c r="G232" s="22"/>
      <c r="H232" s="22"/>
      <c r="I232" s="22"/>
      <c r="J232" s="22" t="s">
        <v>0</v>
      </c>
      <c r="K232" s="22"/>
      <c r="L232" s="22"/>
      <c r="M232" s="23" t="s">
        <v>680</v>
      </c>
      <c r="N232" s="23"/>
      <c r="O232" s="23"/>
      <c r="P232" s="23"/>
      <c r="Q232" s="23"/>
      <c r="R232" s="22" t="s">
        <v>681</v>
      </c>
      <c r="S232" s="22"/>
      <c r="T232" s="22"/>
    </row>
    <row r="233" spans="1:20" ht="16.75" customHeight="1">
      <c r="A233" s="13"/>
      <c r="B233" s="13"/>
      <c r="C233" s="1"/>
      <c r="D233" s="1"/>
      <c r="E233" s="1"/>
      <c r="F233" s="1"/>
      <c r="G233" s="2"/>
      <c r="H233" s="3"/>
      <c r="I233" s="3"/>
      <c r="J233" s="3"/>
      <c r="K233" s="4"/>
      <c r="L233" s="3"/>
      <c r="M233" s="3"/>
      <c r="N233" s="3"/>
      <c r="O233" s="3"/>
      <c r="P233" s="3"/>
      <c r="Q233" s="3"/>
      <c r="R233" s="3"/>
      <c r="S233" s="3"/>
      <c r="T233" s="6"/>
    </row>
    <row r="234" spans="1:20" ht="16.75" customHeight="1"/>
    <row r="235" spans="1:20" ht="16.75" customHeight="1"/>
    <row r="236" spans="1:20" ht="16.75" customHeight="1"/>
    <row r="237" spans="1:20" ht="16.75" customHeight="1"/>
    <row r="238" spans="1:20" ht="16.75" customHeight="1"/>
    <row r="239" spans="1:20" ht="16.75" customHeight="1"/>
    <row r="240" spans="1:20" ht="16.75" customHeight="1"/>
    <row r="241" ht="16.75" customHeight="1"/>
    <row r="242" ht="16.75" customHeight="1"/>
  </sheetData>
  <mergeCells count="13">
    <mergeCell ref="H223:J223"/>
    <mergeCell ref="B228:C228"/>
    <mergeCell ref="J228:L228"/>
    <mergeCell ref="R228:T228"/>
    <mergeCell ref="B232:C232"/>
    <mergeCell ref="F232:I232"/>
    <mergeCell ref="J232:L232"/>
    <mergeCell ref="M232:Q232"/>
    <mergeCell ref="R232:T232"/>
    <mergeCell ref="A1:C1"/>
    <mergeCell ref="A2:C2"/>
    <mergeCell ref="A4:T4"/>
    <mergeCell ref="A5:T5"/>
  </mergeCells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Footer>&amp;L11th Inventory&amp;RPage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4F50072881F409839E7C4D09BBCA2" ma:contentTypeVersion="13" ma:contentTypeDescription="Create a new document." ma:contentTypeScope="" ma:versionID="ca84aa07066ed80fbe0016d9d5692e17">
  <xsd:schema xmlns:xsd="http://www.w3.org/2001/XMLSchema" xmlns:xs="http://www.w3.org/2001/XMLSchema" xmlns:p="http://schemas.microsoft.com/office/2006/metadata/properties" xmlns:ns2="7260ee0e-cdb6-4ab4-88d8-88d8fa0cdbf8" xmlns:ns3="59975272-0bad-400b-9cef-9cc26dcf7ffe" targetNamespace="http://schemas.microsoft.com/office/2006/metadata/properties" ma:root="true" ma:fieldsID="eb7ccfc88d72bb3807af459e65e9d13b" ns2:_="" ns3:_="">
    <xsd:import namespace="7260ee0e-cdb6-4ab4-88d8-88d8fa0cdbf8"/>
    <xsd:import namespace="59975272-0bad-400b-9cef-9cc26dcf7f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0ee0e-cdb6-4ab4-88d8-88d8fa0cd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ed61649-9897-4959-ba14-3b6909fafe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75272-0bad-400b-9cef-9cc26dcf7ff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002def2-5bdb-449e-9cce-ac8aa671a56e}" ma:internalName="TaxCatchAll" ma:showField="CatchAllData" ma:web="59975272-0bad-400b-9cef-9cc26dcf7f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0ee0e-cdb6-4ab4-88d8-88d8fa0cdbf8">
      <Terms xmlns="http://schemas.microsoft.com/office/infopath/2007/PartnerControls"/>
    </lcf76f155ced4ddcb4097134ff3c332f>
    <TaxCatchAll xmlns="59975272-0bad-400b-9cef-9cc26dcf7f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88194-E30C-4A7B-B2C8-55F81A60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0ee0e-cdb6-4ab4-88d8-88d8fa0cdbf8"/>
    <ds:schemaRef ds:uri="59975272-0bad-400b-9cef-9cc26dcf7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AD30AD-9EDC-4962-A23F-2CA94FEC09F5}">
  <ds:schemaRefs>
    <ds:schemaRef ds:uri="http://schemas.microsoft.com/office/2006/metadata/properties"/>
    <ds:schemaRef ds:uri="http://schemas.microsoft.com/office/infopath/2007/PartnerControls"/>
    <ds:schemaRef ds:uri="7260ee0e-cdb6-4ab4-88d8-88d8fa0cdbf8"/>
    <ds:schemaRef ds:uri="59975272-0bad-400b-9cef-9cc26dcf7ffe"/>
  </ds:schemaRefs>
</ds:datastoreItem>
</file>

<file path=customXml/itemProps3.xml><?xml version="1.0" encoding="utf-8"?>
<ds:datastoreItem xmlns:ds="http://schemas.openxmlformats.org/officeDocument/2006/customXml" ds:itemID="{30533053-208E-4EA1-9748-6169AF289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Sheet1_Cleaned</vt:lpstr>
      <vt:lpstr>Sheet1_Cleaned!Print_Titles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 Rivera</dc:creator>
  <cp:lastModifiedBy>mohan ad</cp:lastModifiedBy>
  <cp:lastPrinted>2026-04-08T08:15:53Z</cp:lastPrinted>
  <dcterms:created xsi:type="dcterms:W3CDTF">2026-03-24T08:42:20Z</dcterms:created>
  <dcterms:modified xsi:type="dcterms:W3CDTF">2026-05-18T16:31:26Z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0x0101007E34F50072881F409839E7C4D09BBCA2</vt:lpwstr>
  </property>
</Properties>
</file>